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3076\Desktop\Учебные планы 2018\"/>
    </mc:Choice>
  </mc:AlternateContent>
  <bookViews>
    <workbookView xWindow="240" yWindow="420" windowWidth="28515" windowHeight="11790"/>
  </bookViews>
  <sheets>
    <sheet name="Право и организация соц обеспеч" sheetId="1" r:id="rId1"/>
  </sheets>
  <calcPr calcId="162913"/>
</workbook>
</file>

<file path=xl/calcChain.xml><?xml version="1.0" encoding="utf-8"?>
<calcChain xmlns="http://schemas.openxmlformats.org/spreadsheetml/2006/main">
  <c r="G27" i="1" l="1"/>
  <c r="G26" i="1" s="1"/>
  <c r="D27" i="1"/>
  <c r="D26" i="1" s="1"/>
  <c r="O26" i="1"/>
  <c r="N26" i="1"/>
  <c r="M26" i="1"/>
  <c r="L26" i="1"/>
  <c r="K26" i="1"/>
  <c r="J26" i="1"/>
  <c r="I26" i="1"/>
  <c r="H26" i="1"/>
  <c r="F26" i="1"/>
  <c r="E26" i="1"/>
  <c r="G25" i="1"/>
  <c r="D25" i="1"/>
  <c r="G24" i="1"/>
  <c r="D24" i="1"/>
  <c r="G23" i="1"/>
  <c r="D23" i="1"/>
  <c r="G22" i="1"/>
  <c r="D22" i="1"/>
  <c r="G21" i="1"/>
  <c r="D21" i="1"/>
  <c r="G20" i="1"/>
  <c r="E20" i="1"/>
  <c r="D20" i="1" s="1"/>
  <c r="G19" i="1"/>
  <c r="D19" i="1"/>
  <c r="O18" i="1"/>
  <c r="N18" i="1"/>
  <c r="M18" i="1"/>
  <c r="L18" i="1"/>
  <c r="K18" i="1"/>
  <c r="J18" i="1"/>
  <c r="I18" i="1"/>
  <c r="H18" i="1"/>
  <c r="F18" i="1"/>
  <c r="G17" i="1"/>
  <c r="D17" i="1"/>
  <c r="G16" i="1"/>
  <c r="D16" i="1"/>
  <c r="G15" i="1"/>
  <c r="D15" i="1"/>
  <c r="G14" i="1"/>
  <c r="D14" i="1"/>
  <c r="G13" i="1"/>
  <c r="D13" i="1"/>
  <c r="O12" i="1"/>
  <c r="N12" i="1"/>
  <c r="M12" i="1"/>
  <c r="M11" i="1" s="1"/>
  <c r="L12" i="1"/>
  <c r="K12" i="1"/>
  <c r="J12" i="1"/>
  <c r="I12" i="1"/>
  <c r="I11" i="1" s="1"/>
  <c r="H12" i="1"/>
  <c r="F12" i="1"/>
  <c r="E12" i="1"/>
  <c r="D12" i="1"/>
  <c r="G12" i="1" l="1"/>
  <c r="J11" i="1"/>
  <c r="N11" i="1"/>
  <c r="F11" i="1"/>
  <c r="D18" i="1"/>
  <c r="D11" i="1" s="1"/>
  <c r="H11" i="1"/>
  <c r="L11" i="1"/>
  <c r="K11" i="1"/>
  <c r="O11" i="1"/>
  <c r="E18" i="1"/>
  <c r="E11" i="1" s="1"/>
  <c r="G18" i="1"/>
  <c r="G71" i="1"/>
  <c r="G70" i="1" s="1"/>
  <c r="D71" i="1"/>
  <c r="O70" i="1"/>
  <c r="N70" i="1"/>
  <c r="M70" i="1"/>
  <c r="L70" i="1"/>
  <c r="K70" i="1"/>
  <c r="J70" i="1"/>
  <c r="I70" i="1"/>
  <c r="H70" i="1"/>
  <c r="F70" i="1"/>
  <c r="E70" i="1"/>
  <c r="D70" i="1"/>
  <c r="D67" i="1"/>
  <c r="O66" i="1"/>
  <c r="N66" i="1"/>
  <c r="M66" i="1"/>
  <c r="L66" i="1"/>
  <c r="K66" i="1"/>
  <c r="J66" i="1"/>
  <c r="I66" i="1"/>
  <c r="H66" i="1"/>
  <c r="G66" i="1"/>
  <c r="F66" i="1"/>
  <c r="E66" i="1"/>
  <c r="D66" i="1"/>
  <c r="E63" i="1"/>
  <c r="D63" i="1" s="1"/>
  <c r="E62" i="1"/>
  <c r="D62" i="1" s="1"/>
  <c r="O61" i="1"/>
  <c r="N61" i="1"/>
  <c r="M61" i="1"/>
  <c r="L61" i="1"/>
  <c r="K61" i="1"/>
  <c r="J61" i="1"/>
  <c r="I61" i="1"/>
  <c r="H61" i="1"/>
  <c r="G61" i="1"/>
  <c r="F61" i="1"/>
  <c r="E59" i="1"/>
  <c r="D59" i="1" s="1"/>
  <c r="E58" i="1"/>
  <c r="D58" i="1" s="1"/>
  <c r="D57" i="1"/>
  <c r="E56" i="1"/>
  <c r="D56" i="1" s="1"/>
  <c r="D55" i="1"/>
  <c r="E54" i="1"/>
  <c r="D54" i="1" s="1"/>
  <c r="D53" i="1"/>
  <c r="E52" i="1"/>
  <c r="D52" i="1" s="1"/>
  <c r="E51" i="1"/>
  <c r="D51" i="1" s="1"/>
  <c r="E50" i="1"/>
  <c r="D50" i="1" s="1"/>
  <c r="E49" i="1"/>
  <c r="D49" i="1" s="1"/>
  <c r="E48" i="1"/>
  <c r="D48" i="1" s="1"/>
  <c r="D47" i="1"/>
  <c r="G46" i="1"/>
  <c r="E46" i="1"/>
  <c r="D46" i="1" s="1"/>
  <c r="G45" i="1"/>
  <c r="E45" i="1"/>
  <c r="D45" i="1" s="1"/>
  <c r="E44" i="1"/>
  <c r="D44" i="1" s="1"/>
  <c r="E43" i="1"/>
  <c r="E42" i="1"/>
  <c r="D42" i="1"/>
  <c r="D41" i="1"/>
  <c r="E40" i="1"/>
  <c r="D40" i="1" s="1"/>
  <c r="O39" i="1"/>
  <c r="N39" i="1"/>
  <c r="M39" i="1"/>
  <c r="L39" i="1"/>
  <c r="K39" i="1"/>
  <c r="J39" i="1"/>
  <c r="I39" i="1"/>
  <c r="H39" i="1"/>
  <c r="F39" i="1"/>
  <c r="D37" i="1"/>
  <c r="D36" i="1"/>
  <c r="O35" i="1"/>
  <c r="N35" i="1"/>
  <c r="M35" i="1"/>
  <c r="L35" i="1"/>
  <c r="K35" i="1"/>
  <c r="J35" i="1"/>
  <c r="I35" i="1"/>
  <c r="H35" i="1"/>
  <c r="G35" i="1"/>
  <c r="F35" i="1"/>
  <c r="E35" i="1"/>
  <c r="D35" i="1" s="1"/>
  <c r="D34" i="1"/>
  <c r="D33" i="1"/>
  <c r="D32" i="1"/>
  <c r="D31" i="1"/>
  <c r="D30" i="1"/>
  <c r="O29" i="1"/>
  <c r="N29" i="1"/>
  <c r="M29" i="1"/>
  <c r="L29" i="1"/>
  <c r="K29" i="1"/>
  <c r="J29" i="1"/>
  <c r="I29" i="1"/>
  <c r="H29" i="1"/>
  <c r="G29" i="1"/>
  <c r="F29" i="1"/>
  <c r="E29" i="1"/>
  <c r="K74" i="1" l="1"/>
  <c r="F60" i="1"/>
  <c r="F38" i="1" s="1"/>
  <c r="F74" i="1" s="1"/>
  <c r="J60" i="1"/>
  <c r="J38" i="1" s="1"/>
  <c r="J74" i="1" s="1"/>
  <c r="N60" i="1"/>
  <c r="N38" i="1" s="1"/>
  <c r="N74" i="1" s="1"/>
  <c r="G11" i="1"/>
  <c r="L74" i="1"/>
  <c r="G39" i="1"/>
  <c r="G38" i="1" s="1"/>
  <c r="L60" i="1"/>
  <c r="L38" i="1" s="1"/>
  <c r="I60" i="1"/>
  <c r="I38" i="1" s="1"/>
  <c r="I74" i="1" s="1"/>
  <c r="M60" i="1"/>
  <c r="M38" i="1" s="1"/>
  <c r="M74" i="1" s="1"/>
  <c r="D61" i="1"/>
  <c r="D60" i="1" s="1"/>
  <c r="G60" i="1"/>
  <c r="K60" i="1"/>
  <c r="K38" i="1" s="1"/>
  <c r="O60" i="1"/>
  <c r="O38" i="1" s="1"/>
  <c r="O74" i="1" s="1"/>
  <c r="E39" i="1"/>
  <c r="E61" i="1"/>
  <c r="E60" i="1" s="1"/>
  <c r="H60" i="1"/>
  <c r="H38" i="1" s="1"/>
  <c r="H74" i="1" s="1"/>
  <c r="D29" i="1"/>
  <c r="D74" i="1" s="1"/>
  <c r="D43" i="1"/>
  <c r="D39" i="1" s="1"/>
  <c r="D38" i="1" s="1"/>
  <c r="G74" i="1" l="1"/>
  <c r="E38" i="1"/>
  <c r="E74" i="1" s="1"/>
</calcChain>
</file>

<file path=xl/sharedStrings.xml><?xml version="1.0" encoding="utf-8"?>
<sst xmlns="http://schemas.openxmlformats.org/spreadsheetml/2006/main" count="234" uniqueCount="195">
  <si>
    <t xml:space="preserve"> ПЛАН УЧЕБНОГО ПРОЦЕССА</t>
  </si>
  <si>
    <t>Код программы</t>
  </si>
  <si>
    <t>ПССЗ</t>
  </si>
  <si>
    <t>Код и наименование специальности</t>
  </si>
  <si>
    <t>40.02.01 Право и организация социального обеспечения</t>
  </si>
  <si>
    <t>Квалификация</t>
  </si>
  <si>
    <t>юрист</t>
  </si>
  <si>
    <t>Форма обучения</t>
  </si>
  <si>
    <t>очная</t>
  </si>
  <si>
    <t>ПЛАН УЧЕБНОГО ПРОЦЕССА</t>
  </si>
  <si>
    <t>Нормативный срок обучения</t>
  </si>
  <si>
    <t>2 года 10 месяцев</t>
  </si>
  <si>
    <t>Индекс</t>
  </si>
  <si>
    <t>Наименование циклов, дисциплин, профессиональных модулей, МДК, практик</t>
  </si>
  <si>
    <t>Учебная нагрузка обучающихся (час)</t>
  </si>
  <si>
    <t>Распределение обязательной нагрузки по курсам и семестрам (час в семестр)</t>
  </si>
  <si>
    <t xml:space="preserve">Максимальная </t>
  </si>
  <si>
    <t>Самостоятельная  работа</t>
  </si>
  <si>
    <t>Обязательная аудиторная</t>
  </si>
  <si>
    <t>1 курс</t>
  </si>
  <si>
    <t>2 курс</t>
  </si>
  <si>
    <t>3 курс</t>
  </si>
  <si>
    <t>Всего занятий</t>
  </si>
  <si>
    <t>в том числе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</si>
  <si>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</si>
  <si>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</si>
  <si>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</si>
  <si>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</si>
  <si>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</si>
  <si>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</si>
  <si>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Лекций</t>
  </si>
  <si>
    <t xml:space="preserve">Лаборат. и практ. занятий, вкл. семинары </t>
  </si>
  <si>
    <t>Курсовых работ (проектов) для СПО</t>
  </si>
  <si>
    <t>Иностранный язык</t>
  </si>
  <si>
    <t xml:space="preserve"> -, ДЗ</t>
  </si>
  <si>
    <t>Математика</t>
  </si>
  <si>
    <t>Э</t>
  </si>
  <si>
    <t>География</t>
  </si>
  <si>
    <t>ДЗ</t>
  </si>
  <si>
    <t>Естествознание</t>
  </si>
  <si>
    <t>ДЗ, ДЗ</t>
  </si>
  <si>
    <t>Физическая культура</t>
  </si>
  <si>
    <t>Основы безопасности жизнедеятельности</t>
  </si>
  <si>
    <t>ДЗ,Э</t>
  </si>
  <si>
    <t>История</t>
  </si>
  <si>
    <t>ОГСЭ.00</t>
  </si>
  <si>
    <t>Общегуманитарный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</si>
  <si>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</si>
  <si>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</si>
  <si>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</si>
  <si>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</si>
  <si>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 xml:space="preserve"> - , - ,ДЗ, ДЗ</t>
  </si>
  <si>
    <t>ОГСЭ.04</t>
  </si>
  <si>
    <t>З,З,З,З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</si>
  <si>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</si>
  <si>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</si>
  <si>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</si>
  <si>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</si>
  <si>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</si>
  <si>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</si>
  <si>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Информатика</t>
  </si>
  <si>
    <t>П.00</t>
  </si>
  <si>
    <t>Профессиональный цикл</t>
  </si>
  <si>
    <t>0 /18 / 17</t>
  </si>
  <si>
    <t>ОП.00</t>
  </si>
  <si>
    <t>Общепрофессиональные дисциплины</t>
  </si>
  <si>
    <t>0 /12/ 10</t>
  </si>
  <si>
    <t>ОП.01</t>
  </si>
  <si>
    <t>Теория государства и права</t>
  </si>
  <si>
    <t>ОП.02</t>
  </si>
  <si>
    <t>Конституционное право</t>
  </si>
  <si>
    <t>ОП.03</t>
  </si>
  <si>
    <t>Административное право</t>
  </si>
  <si>
    <t>ОП.04</t>
  </si>
  <si>
    <t>Основы экологического права</t>
  </si>
  <si>
    <t>ОП.05</t>
  </si>
  <si>
    <t>Трудовое право</t>
  </si>
  <si>
    <t xml:space="preserve"> - ,Э</t>
  </si>
  <si>
    <t>ОП.06</t>
  </si>
  <si>
    <t>Гражданское право</t>
  </si>
  <si>
    <t>ОП.07</t>
  </si>
  <si>
    <t>Семейное право</t>
  </si>
  <si>
    <t>ОП.08</t>
  </si>
  <si>
    <t>Гражданский процесс</t>
  </si>
  <si>
    <t xml:space="preserve"> -, Э</t>
  </si>
  <si>
    <t>ОП.09</t>
  </si>
  <si>
    <t>Страховое дело</t>
  </si>
  <si>
    <t>ОП.10</t>
  </si>
  <si>
    <t>Статистика</t>
  </si>
  <si>
    <t>ОП.11</t>
  </si>
  <si>
    <t>Экономика организации</t>
  </si>
  <si>
    <t>ОП.12</t>
  </si>
  <si>
    <t>Менеджмент</t>
  </si>
  <si>
    <t>ОП.13</t>
  </si>
  <si>
    <t>Документационное обеспечение управления</t>
  </si>
  <si>
    <t>ОП.14</t>
  </si>
  <si>
    <t>Информационные технологии в профессиональной деятельности</t>
  </si>
  <si>
    <t>ОП.15</t>
  </si>
  <si>
    <t>Безопасность жизнедеятельности</t>
  </si>
  <si>
    <t>ОП.16</t>
  </si>
  <si>
    <t>Социальная работа</t>
  </si>
  <si>
    <t>ОП.17</t>
  </si>
  <si>
    <t>Уголовное право и процесс</t>
  </si>
  <si>
    <t>ДЗ, Э</t>
  </si>
  <si>
    <t>ОП.18</t>
  </si>
  <si>
    <t>Судебные и правоохранительные органы</t>
  </si>
  <si>
    <t>ОП.19</t>
  </si>
  <si>
    <t>Основы бухгалтерского учета</t>
  </si>
  <si>
    <t>ОП.20</t>
  </si>
  <si>
    <t>Основы проектной и исследовательской деятельности</t>
  </si>
  <si>
    <t>ПМ.00</t>
  </si>
  <si>
    <t>Профессиональные модули</t>
  </si>
  <si>
    <t>0 / 6 /7</t>
  </si>
  <si>
    <t>ПМ.01</t>
  </si>
  <si>
    <t>Обеспечение реализации прав граждан в сфере пенсионного обеспечения и социальной защиты</t>
  </si>
  <si>
    <t>Эк</t>
  </si>
  <si>
    <t>МДК.01.01</t>
  </si>
  <si>
    <t>Право социального обеспечения</t>
  </si>
  <si>
    <t>МДК.01.02</t>
  </si>
  <si>
    <t>Психология социально-правовой деятельности</t>
  </si>
  <si>
    <t>УП.01</t>
  </si>
  <si>
    <t>ПП.01</t>
  </si>
  <si>
    <t>ПМ.02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</si>
  <si>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</si>
  <si>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МДК.02.01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</si>
  <si>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</si>
  <si>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УП.02</t>
  </si>
  <si>
    <t>ПП.02</t>
  </si>
  <si>
    <t>ПМ.03</t>
  </si>
  <si>
    <t>Судебно-правовая деятельность</t>
  </si>
  <si>
    <t>МДК.03.01</t>
  </si>
  <si>
    <t>Осуществление защиты прав и свобод  граждан</t>
  </si>
  <si>
    <t>УП.03</t>
  </si>
  <si>
    <t>ПП.03</t>
  </si>
  <si>
    <t>ВСЕГО</t>
  </si>
  <si>
    <t>ПДП</t>
  </si>
  <si>
    <t>Преддипмлоная практика</t>
  </si>
  <si>
    <t>ГИА</t>
  </si>
  <si>
    <t>Государственная итоговая аттестация</t>
  </si>
  <si>
    <t xml:space="preserve">Всего </t>
  </si>
  <si>
    <t>дисциплин и МДК</t>
  </si>
  <si>
    <t>Государственная (итоговая) аттестация</t>
  </si>
  <si>
    <t>1. Программа базовой подготовки</t>
  </si>
  <si>
    <t>учебной практики</t>
  </si>
  <si>
    <t>1.1. Выпускная квалификационная работа</t>
  </si>
  <si>
    <t>производ.практики/ преддипл.практика</t>
  </si>
  <si>
    <t>108 / 4</t>
  </si>
  <si>
    <t>Выполнение выпускной квалификационной работы с 21.05 по 16.06 (всего 4 нед)</t>
  </si>
  <si>
    <t>Защита выпускной квалификационной работы с 18.06 по 30.06 (всего 2 нед)</t>
  </si>
  <si>
    <t>экзаменов</t>
  </si>
  <si>
    <t>дифф.зачетов</t>
  </si>
  <si>
    <t>зачетов</t>
  </si>
  <si>
    <t>О.ОО</t>
  </si>
  <si>
    <t>Общеобразовательные учебные дисциплины</t>
  </si>
  <si>
    <t>Общие</t>
  </si>
  <si>
    <t xml:space="preserve"> 0 / 3 / 2</t>
  </si>
  <si>
    <t>ОУД.01</t>
  </si>
  <si>
    <t>Русский язык и литература</t>
  </si>
  <si>
    <t>Э, Э</t>
  </si>
  <si>
    <t>ОУД.02</t>
  </si>
  <si>
    <t xml:space="preserve">  -, ДЗ</t>
  </si>
  <si>
    <t>ОУД.03</t>
  </si>
  <si>
    <t>ОУД.04</t>
  </si>
  <si>
    <t>ОУД.05</t>
  </si>
  <si>
    <t>По выбору из обязательных предметных облостей</t>
  </si>
  <si>
    <t xml:space="preserve"> 0 / 5 / 4</t>
  </si>
  <si>
    <t>ОУД.06</t>
  </si>
  <si>
    <t>Обществознание</t>
  </si>
  <si>
    <t xml:space="preserve">ДЗ </t>
  </si>
  <si>
    <t>ОУД.07</t>
  </si>
  <si>
    <t>ОУД.08</t>
  </si>
  <si>
    <t>ОУД.09</t>
  </si>
  <si>
    <t>Математика: алгебра, начала математического анализа, геометрия</t>
  </si>
  <si>
    <t>Э,Э</t>
  </si>
  <si>
    <t>ОУД.10</t>
  </si>
  <si>
    <t>ОУД.11</t>
  </si>
  <si>
    <t>Экономика</t>
  </si>
  <si>
    <t>ОУД.12</t>
  </si>
  <si>
    <t>Право</t>
  </si>
  <si>
    <t>Дополнительные</t>
  </si>
  <si>
    <t>ОУД.13</t>
  </si>
  <si>
    <t>Эффективное поведение на рынке труда</t>
  </si>
  <si>
    <t>ОУД.14</t>
  </si>
  <si>
    <t>Индивидуальный проект</t>
  </si>
  <si>
    <t>Консультации на учебную группу по  100 часов в год (всего 300 час)</t>
  </si>
  <si>
    <t xml:space="preserve"> - , ДЗ </t>
  </si>
  <si>
    <t>Формы промежуточной аттестации (З, ДЗ, Э)</t>
  </si>
  <si>
    <t xml:space="preserve">З </t>
  </si>
  <si>
    <t>З</t>
  </si>
  <si>
    <t xml:space="preserve"> З, -</t>
  </si>
  <si>
    <t xml:space="preserve"> 1 / 1 / 0</t>
  </si>
  <si>
    <t>5 / 4/ 0</t>
  </si>
  <si>
    <t>2/ 0/ 0</t>
  </si>
  <si>
    <t xml:space="preserve"> 1/ 8 / 6</t>
  </si>
  <si>
    <t>9/ 31 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</si>
</sst>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р_._-;\-* #,##0.00\ _р_._-;_-* &quot;-&quot;??\ _р_._-;_-@_-"/>
    <numFmt numFmtId="165" formatCode="0.0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43">
    <xf numFmtId="0" fontId="0" fillId="0" borderId="0" xfId="0"/>
    <xf numFmtId="0" fontId="4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wrapText="1"/>
    </xf>
    <xf numFmtId="0" fontId="4" fillId="3" borderId="12" xfId="0" applyFont="1" applyFill="1" applyBorder="1" applyAlignment="1">
      <alignment horizontal="center" wrapText="1"/>
    </xf>
    <xf numFmtId="0" fontId="5" fillId="3" borderId="15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6" fillId="3" borderId="12" xfId="0" applyFont="1" applyFill="1" applyBorder="1"/>
    <xf numFmtId="0" fontId="5" fillId="0" borderId="0" xfId="1" applyFont="1" applyFill="1"/>
    <xf numFmtId="0" fontId="4" fillId="2" borderId="12" xfId="0" applyFont="1" applyFill="1" applyBorder="1" applyAlignment="1">
      <alignment vertical="top" wrapText="1"/>
    </xf>
    <xf numFmtId="0" fontId="4" fillId="2" borderId="15" xfId="0" applyFont="1" applyFill="1" applyBorder="1"/>
    <xf numFmtId="0" fontId="4" fillId="2" borderId="12" xfId="0" applyFont="1" applyFill="1" applyBorder="1"/>
    <xf numFmtId="0" fontId="5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4" fillId="0" borderId="0" xfId="1" applyFont="1" applyFill="1"/>
    <xf numFmtId="0" fontId="4" fillId="2" borderId="0" xfId="0" applyFont="1" applyFill="1"/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top"/>
    </xf>
    <xf numFmtId="49" fontId="5" fillId="2" borderId="9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horizontal="center" wrapText="1"/>
    </xf>
    <xf numFmtId="0" fontId="5" fillId="2" borderId="12" xfId="0" applyFont="1" applyFill="1" applyBorder="1"/>
    <xf numFmtId="49" fontId="5" fillId="2" borderId="12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5" fillId="2" borderId="0" xfId="0" applyFont="1" applyFill="1"/>
    <xf numFmtId="0" fontId="5" fillId="2" borderId="9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2" borderId="20" xfId="0" applyFont="1" applyFill="1" applyBorder="1"/>
    <xf numFmtId="0" fontId="5" fillId="0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 vertical="top"/>
    </xf>
    <xf numFmtId="0" fontId="4" fillId="2" borderId="0" xfId="0" applyFont="1" applyFill="1" applyBorder="1"/>
    <xf numFmtId="0" fontId="5" fillId="2" borderId="1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2" borderId="28" xfId="0" applyFont="1" applyFill="1" applyBorder="1"/>
    <xf numFmtId="0" fontId="4" fillId="2" borderId="27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4" fillId="2" borderId="34" xfId="0" applyFont="1" applyFill="1" applyBorder="1"/>
    <xf numFmtId="0" fontId="4" fillId="2" borderId="35" xfId="0" applyFont="1" applyFill="1" applyBorder="1"/>
    <xf numFmtId="0" fontId="4" fillId="2" borderId="36" xfId="0" applyFont="1" applyFill="1" applyBorder="1"/>
    <xf numFmtId="1" fontId="4" fillId="2" borderId="0" xfId="0" applyNumberFormat="1" applyFont="1" applyFill="1"/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 vertical="center" textRotation="90"/>
    </xf>
    <xf numFmtId="0" fontId="5" fillId="2" borderId="36" xfId="0" applyFont="1" applyFill="1" applyBorder="1" applyAlignment="1">
      <alignment horizontal="center" vertical="center" textRotation="90"/>
    </xf>
    <xf numFmtId="0" fontId="5" fillId="2" borderId="26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3"/>
    <cellStyle name="Обычный_план механики" xfId="1"/>
    <cellStyle name="Финансовый 2" xfId="4"/>
    <cellStyle name="Финансовый 2 2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topLeftCell="A68" zoomScale="88" zoomScaleNormal="88" workbookViewId="0">
      <selection activeCell="O90" sqref="O90"/>
    </sheetView>
  </sheetViews>
  <sheetFormatPr defaultRowHeight="15.75" x14ac:dyDescent="0.25"/>
  <cols>
    <col min="1" max="1" width="19.140625" style="22" customWidth="1"/>
    <col min="2" max="2" width="38.85546875" style="22" customWidth="1"/>
    <col min="3" max="4" width="9.28515625" style="22" customWidth="1"/>
    <col min="5" max="5" width="14.28515625" style="22" customWidth="1"/>
    <col min="6" max="6" width="7.85546875" style="22" customWidth="1"/>
    <col min="7" max="7" width="7" style="22" customWidth="1"/>
    <col min="8" max="8" width="8.5703125" style="22" customWidth="1"/>
    <col min="9" max="9" width="8.7109375" style="22" customWidth="1"/>
    <col min="10" max="10" width="9.5703125" style="22" customWidth="1"/>
    <col min="11" max="11" width="9.140625" style="22"/>
    <col min="12" max="12" width="9.7109375" style="22" customWidth="1"/>
    <col min="13" max="13" width="9.85546875" style="22" customWidth="1"/>
    <col min="14" max="14" width="9.42578125" style="22" customWidth="1"/>
    <col min="15" max="15" width="10.42578125" style="22" customWidth="1"/>
    <col min="16" max="252" width="9.140625" style="22"/>
    <col min="253" max="253" width="19.140625" style="22" customWidth="1"/>
    <col min="254" max="254" width="38.85546875" style="22" customWidth="1"/>
    <col min="255" max="255" width="9.28515625" style="22" customWidth="1"/>
    <col min="256" max="256" width="7" style="22" customWidth="1"/>
    <col min="257" max="257" width="14.28515625" style="22" customWidth="1"/>
    <col min="258" max="258" width="7.85546875" style="22" customWidth="1"/>
    <col min="259" max="259" width="7" style="22" customWidth="1"/>
    <col min="260" max="260" width="8.5703125" style="22" customWidth="1"/>
    <col min="261" max="261" width="8.7109375" style="22" customWidth="1"/>
    <col min="262" max="262" width="9.5703125" style="22" customWidth="1"/>
    <col min="263" max="263" width="9.140625" style="22"/>
    <col min="264" max="264" width="9.7109375" style="22" customWidth="1"/>
    <col min="265" max="265" width="9.85546875" style="22" customWidth="1"/>
    <col min="266" max="266" width="9.42578125" style="22" customWidth="1"/>
    <col min="267" max="267" width="10.42578125" style="22" customWidth="1"/>
    <col min="268" max="508" width="9.140625" style="22"/>
    <col min="509" max="509" width="19.140625" style="22" customWidth="1"/>
    <col min="510" max="510" width="38.85546875" style="22" customWidth="1"/>
    <col min="511" max="511" width="9.28515625" style="22" customWidth="1"/>
    <col min="512" max="512" width="7" style="22" customWidth="1"/>
    <col min="513" max="513" width="14.28515625" style="22" customWidth="1"/>
    <col min="514" max="514" width="7.85546875" style="22" customWidth="1"/>
    <col min="515" max="515" width="7" style="22" customWidth="1"/>
    <col min="516" max="516" width="8.5703125" style="22" customWidth="1"/>
    <col min="517" max="517" width="8.7109375" style="22" customWidth="1"/>
    <col min="518" max="518" width="9.5703125" style="22" customWidth="1"/>
    <col min="519" max="519" width="9.140625" style="22"/>
    <col min="520" max="520" width="9.7109375" style="22" customWidth="1"/>
    <col min="521" max="521" width="9.85546875" style="22" customWidth="1"/>
    <col min="522" max="522" width="9.42578125" style="22" customWidth="1"/>
    <col min="523" max="523" width="10.42578125" style="22" customWidth="1"/>
    <col min="524" max="764" width="9.140625" style="22"/>
    <col min="765" max="765" width="19.140625" style="22" customWidth="1"/>
    <col min="766" max="766" width="38.85546875" style="22" customWidth="1"/>
    <col min="767" max="767" width="9.28515625" style="22" customWidth="1"/>
    <col min="768" max="768" width="7" style="22" customWidth="1"/>
    <col min="769" max="769" width="14.28515625" style="22" customWidth="1"/>
    <col min="770" max="770" width="7.85546875" style="22" customWidth="1"/>
    <col min="771" max="771" width="7" style="22" customWidth="1"/>
    <col min="772" max="772" width="8.5703125" style="22" customWidth="1"/>
    <col min="773" max="773" width="8.7109375" style="22" customWidth="1"/>
    <col min="774" max="774" width="9.5703125" style="22" customWidth="1"/>
    <col min="775" max="775" width="9.140625" style="22"/>
    <col min="776" max="776" width="9.7109375" style="22" customWidth="1"/>
    <col min="777" max="777" width="9.85546875" style="22" customWidth="1"/>
    <col min="778" max="778" width="9.42578125" style="22" customWidth="1"/>
    <col min="779" max="779" width="10.42578125" style="22" customWidth="1"/>
    <col min="780" max="1020" width="9.140625" style="22"/>
    <col min="1021" max="1021" width="19.140625" style="22" customWidth="1"/>
    <col min="1022" max="1022" width="38.85546875" style="22" customWidth="1"/>
    <col min="1023" max="1023" width="9.28515625" style="22" customWidth="1"/>
    <col min="1024" max="1024" width="7" style="22" customWidth="1"/>
    <col min="1025" max="1025" width="14.28515625" style="22" customWidth="1"/>
    <col min="1026" max="1026" width="7.85546875" style="22" customWidth="1"/>
    <col min="1027" max="1027" width="7" style="22" customWidth="1"/>
    <col min="1028" max="1028" width="8.5703125" style="22" customWidth="1"/>
    <col min="1029" max="1029" width="8.7109375" style="22" customWidth="1"/>
    <col min="1030" max="1030" width="9.5703125" style="22" customWidth="1"/>
    <col min="1031" max="1031" width="9.140625" style="22"/>
    <col min="1032" max="1032" width="9.7109375" style="22" customWidth="1"/>
    <col min="1033" max="1033" width="9.85546875" style="22" customWidth="1"/>
    <col min="1034" max="1034" width="9.42578125" style="22" customWidth="1"/>
    <col min="1035" max="1035" width="10.42578125" style="22" customWidth="1"/>
    <col min="1036" max="1276" width="9.140625" style="22"/>
    <col min="1277" max="1277" width="19.140625" style="22" customWidth="1"/>
    <col min="1278" max="1278" width="38.85546875" style="22" customWidth="1"/>
    <col min="1279" max="1279" width="9.28515625" style="22" customWidth="1"/>
    <col min="1280" max="1280" width="7" style="22" customWidth="1"/>
    <col min="1281" max="1281" width="14.28515625" style="22" customWidth="1"/>
    <col min="1282" max="1282" width="7.85546875" style="22" customWidth="1"/>
    <col min="1283" max="1283" width="7" style="22" customWidth="1"/>
    <col min="1284" max="1284" width="8.5703125" style="22" customWidth="1"/>
    <col min="1285" max="1285" width="8.7109375" style="22" customWidth="1"/>
    <col min="1286" max="1286" width="9.5703125" style="22" customWidth="1"/>
    <col min="1287" max="1287" width="9.140625" style="22"/>
    <col min="1288" max="1288" width="9.7109375" style="22" customWidth="1"/>
    <col min="1289" max="1289" width="9.85546875" style="22" customWidth="1"/>
    <col min="1290" max="1290" width="9.42578125" style="22" customWidth="1"/>
    <col min="1291" max="1291" width="10.42578125" style="22" customWidth="1"/>
    <col min="1292" max="1532" width="9.140625" style="22"/>
    <col min="1533" max="1533" width="19.140625" style="22" customWidth="1"/>
    <col min="1534" max="1534" width="38.85546875" style="22" customWidth="1"/>
    <col min="1535" max="1535" width="9.28515625" style="22" customWidth="1"/>
    <col min="1536" max="1536" width="7" style="22" customWidth="1"/>
    <col min="1537" max="1537" width="14.28515625" style="22" customWidth="1"/>
    <col min="1538" max="1538" width="7.85546875" style="22" customWidth="1"/>
    <col min="1539" max="1539" width="7" style="22" customWidth="1"/>
    <col min="1540" max="1540" width="8.5703125" style="22" customWidth="1"/>
    <col min="1541" max="1541" width="8.7109375" style="22" customWidth="1"/>
    <col min="1542" max="1542" width="9.5703125" style="22" customWidth="1"/>
    <col min="1543" max="1543" width="9.140625" style="22"/>
    <col min="1544" max="1544" width="9.7109375" style="22" customWidth="1"/>
    <col min="1545" max="1545" width="9.85546875" style="22" customWidth="1"/>
    <col min="1546" max="1546" width="9.42578125" style="22" customWidth="1"/>
    <col min="1547" max="1547" width="10.42578125" style="22" customWidth="1"/>
    <col min="1548" max="1788" width="9.140625" style="22"/>
    <col min="1789" max="1789" width="19.140625" style="22" customWidth="1"/>
    <col min="1790" max="1790" width="38.85546875" style="22" customWidth="1"/>
    <col min="1791" max="1791" width="9.28515625" style="22" customWidth="1"/>
    <col min="1792" max="1792" width="7" style="22" customWidth="1"/>
    <col min="1793" max="1793" width="14.28515625" style="22" customWidth="1"/>
    <col min="1794" max="1794" width="7.85546875" style="22" customWidth="1"/>
    <col min="1795" max="1795" width="7" style="22" customWidth="1"/>
    <col min="1796" max="1796" width="8.5703125" style="22" customWidth="1"/>
    <col min="1797" max="1797" width="8.7109375" style="22" customWidth="1"/>
    <col min="1798" max="1798" width="9.5703125" style="22" customWidth="1"/>
    <col min="1799" max="1799" width="9.140625" style="22"/>
    <col min="1800" max="1800" width="9.7109375" style="22" customWidth="1"/>
    <col min="1801" max="1801" width="9.85546875" style="22" customWidth="1"/>
    <col min="1802" max="1802" width="9.42578125" style="22" customWidth="1"/>
    <col min="1803" max="1803" width="10.42578125" style="22" customWidth="1"/>
    <col min="1804" max="2044" width="9.140625" style="22"/>
    <col min="2045" max="2045" width="19.140625" style="22" customWidth="1"/>
    <col min="2046" max="2046" width="38.85546875" style="22" customWidth="1"/>
    <col min="2047" max="2047" width="9.28515625" style="22" customWidth="1"/>
    <col min="2048" max="2048" width="7" style="22" customWidth="1"/>
    <col min="2049" max="2049" width="14.28515625" style="22" customWidth="1"/>
    <col min="2050" max="2050" width="7.85546875" style="22" customWidth="1"/>
    <col min="2051" max="2051" width="7" style="22" customWidth="1"/>
    <col min="2052" max="2052" width="8.5703125" style="22" customWidth="1"/>
    <col min="2053" max="2053" width="8.7109375" style="22" customWidth="1"/>
    <col min="2054" max="2054" width="9.5703125" style="22" customWidth="1"/>
    <col min="2055" max="2055" width="9.140625" style="22"/>
    <col min="2056" max="2056" width="9.7109375" style="22" customWidth="1"/>
    <col min="2057" max="2057" width="9.85546875" style="22" customWidth="1"/>
    <col min="2058" max="2058" width="9.42578125" style="22" customWidth="1"/>
    <col min="2059" max="2059" width="10.42578125" style="22" customWidth="1"/>
    <col min="2060" max="2300" width="9.140625" style="22"/>
    <col min="2301" max="2301" width="19.140625" style="22" customWidth="1"/>
    <col min="2302" max="2302" width="38.85546875" style="22" customWidth="1"/>
    <col min="2303" max="2303" width="9.28515625" style="22" customWidth="1"/>
    <col min="2304" max="2304" width="7" style="22" customWidth="1"/>
    <col min="2305" max="2305" width="14.28515625" style="22" customWidth="1"/>
    <col min="2306" max="2306" width="7.85546875" style="22" customWidth="1"/>
    <col min="2307" max="2307" width="7" style="22" customWidth="1"/>
    <col min="2308" max="2308" width="8.5703125" style="22" customWidth="1"/>
    <col min="2309" max="2309" width="8.7109375" style="22" customWidth="1"/>
    <col min="2310" max="2310" width="9.5703125" style="22" customWidth="1"/>
    <col min="2311" max="2311" width="9.140625" style="22"/>
    <col min="2312" max="2312" width="9.7109375" style="22" customWidth="1"/>
    <col min="2313" max="2313" width="9.85546875" style="22" customWidth="1"/>
    <col min="2314" max="2314" width="9.42578125" style="22" customWidth="1"/>
    <col min="2315" max="2315" width="10.42578125" style="22" customWidth="1"/>
    <col min="2316" max="2556" width="9.140625" style="22"/>
    <col min="2557" max="2557" width="19.140625" style="22" customWidth="1"/>
    <col min="2558" max="2558" width="38.85546875" style="22" customWidth="1"/>
    <col min="2559" max="2559" width="9.28515625" style="22" customWidth="1"/>
    <col min="2560" max="2560" width="7" style="22" customWidth="1"/>
    <col min="2561" max="2561" width="14.28515625" style="22" customWidth="1"/>
    <col min="2562" max="2562" width="7.85546875" style="22" customWidth="1"/>
    <col min="2563" max="2563" width="7" style="22" customWidth="1"/>
    <col min="2564" max="2564" width="8.5703125" style="22" customWidth="1"/>
    <col min="2565" max="2565" width="8.7109375" style="22" customWidth="1"/>
    <col min="2566" max="2566" width="9.5703125" style="22" customWidth="1"/>
    <col min="2567" max="2567" width="9.140625" style="22"/>
    <col min="2568" max="2568" width="9.7109375" style="22" customWidth="1"/>
    <col min="2569" max="2569" width="9.85546875" style="22" customWidth="1"/>
    <col min="2570" max="2570" width="9.42578125" style="22" customWidth="1"/>
    <col min="2571" max="2571" width="10.42578125" style="22" customWidth="1"/>
    <col min="2572" max="2812" width="9.140625" style="22"/>
    <col min="2813" max="2813" width="19.140625" style="22" customWidth="1"/>
    <col min="2814" max="2814" width="38.85546875" style="22" customWidth="1"/>
    <col min="2815" max="2815" width="9.28515625" style="22" customWidth="1"/>
    <col min="2816" max="2816" width="7" style="22" customWidth="1"/>
    <col min="2817" max="2817" width="14.28515625" style="22" customWidth="1"/>
    <col min="2818" max="2818" width="7.85546875" style="22" customWidth="1"/>
    <col min="2819" max="2819" width="7" style="22" customWidth="1"/>
    <col min="2820" max="2820" width="8.5703125" style="22" customWidth="1"/>
    <col min="2821" max="2821" width="8.7109375" style="22" customWidth="1"/>
    <col min="2822" max="2822" width="9.5703125" style="22" customWidth="1"/>
    <col min="2823" max="2823" width="9.140625" style="22"/>
    <col min="2824" max="2824" width="9.7109375" style="22" customWidth="1"/>
    <col min="2825" max="2825" width="9.85546875" style="22" customWidth="1"/>
    <col min="2826" max="2826" width="9.42578125" style="22" customWidth="1"/>
    <col min="2827" max="2827" width="10.42578125" style="22" customWidth="1"/>
    <col min="2828" max="3068" width="9.140625" style="22"/>
    <col min="3069" max="3069" width="19.140625" style="22" customWidth="1"/>
    <col min="3070" max="3070" width="38.85546875" style="22" customWidth="1"/>
    <col min="3071" max="3071" width="9.28515625" style="22" customWidth="1"/>
    <col min="3072" max="3072" width="7" style="22" customWidth="1"/>
    <col min="3073" max="3073" width="14.28515625" style="22" customWidth="1"/>
    <col min="3074" max="3074" width="7.85546875" style="22" customWidth="1"/>
    <col min="3075" max="3075" width="7" style="22" customWidth="1"/>
    <col min="3076" max="3076" width="8.5703125" style="22" customWidth="1"/>
    <col min="3077" max="3077" width="8.7109375" style="22" customWidth="1"/>
    <col min="3078" max="3078" width="9.5703125" style="22" customWidth="1"/>
    <col min="3079" max="3079" width="9.140625" style="22"/>
    <col min="3080" max="3080" width="9.7109375" style="22" customWidth="1"/>
    <col min="3081" max="3081" width="9.85546875" style="22" customWidth="1"/>
    <col min="3082" max="3082" width="9.42578125" style="22" customWidth="1"/>
    <col min="3083" max="3083" width="10.42578125" style="22" customWidth="1"/>
    <col min="3084" max="3324" width="9.140625" style="22"/>
    <col min="3325" max="3325" width="19.140625" style="22" customWidth="1"/>
    <col min="3326" max="3326" width="38.85546875" style="22" customWidth="1"/>
    <col min="3327" max="3327" width="9.28515625" style="22" customWidth="1"/>
    <col min="3328" max="3328" width="7" style="22" customWidth="1"/>
    <col min="3329" max="3329" width="14.28515625" style="22" customWidth="1"/>
    <col min="3330" max="3330" width="7.85546875" style="22" customWidth="1"/>
    <col min="3331" max="3331" width="7" style="22" customWidth="1"/>
    <col min="3332" max="3332" width="8.5703125" style="22" customWidth="1"/>
    <col min="3333" max="3333" width="8.7109375" style="22" customWidth="1"/>
    <col min="3334" max="3334" width="9.5703125" style="22" customWidth="1"/>
    <col min="3335" max="3335" width="9.140625" style="22"/>
    <col min="3336" max="3336" width="9.7109375" style="22" customWidth="1"/>
    <col min="3337" max="3337" width="9.85546875" style="22" customWidth="1"/>
    <col min="3338" max="3338" width="9.42578125" style="22" customWidth="1"/>
    <col min="3339" max="3339" width="10.42578125" style="22" customWidth="1"/>
    <col min="3340" max="3580" width="9.140625" style="22"/>
    <col min="3581" max="3581" width="19.140625" style="22" customWidth="1"/>
    <col min="3582" max="3582" width="38.85546875" style="22" customWidth="1"/>
    <col min="3583" max="3583" width="9.28515625" style="22" customWidth="1"/>
    <col min="3584" max="3584" width="7" style="22" customWidth="1"/>
    <col min="3585" max="3585" width="14.28515625" style="22" customWidth="1"/>
    <col min="3586" max="3586" width="7.85546875" style="22" customWidth="1"/>
    <col min="3587" max="3587" width="7" style="22" customWidth="1"/>
    <col min="3588" max="3588" width="8.5703125" style="22" customWidth="1"/>
    <col min="3589" max="3589" width="8.7109375" style="22" customWidth="1"/>
    <col min="3590" max="3590" width="9.5703125" style="22" customWidth="1"/>
    <col min="3591" max="3591" width="9.140625" style="22"/>
    <col min="3592" max="3592" width="9.7109375" style="22" customWidth="1"/>
    <col min="3593" max="3593" width="9.85546875" style="22" customWidth="1"/>
    <col min="3594" max="3594" width="9.42578125" style="22" customWidth="1"/>
    <col min="3595" max="3595" width="10.42578125" style="22" customWidth="1"/>
    <col min="3596" max="3836" width="9.140625" style="22"/>
    <col min="3837" max="3837" width="19.140625" style="22" customWidth="1"/>
    <col min="3838" max="3838" width="38.85546875" style="22" customWidth="1"/>
    <col min="3839" max="3839" width="9.28515625" style="22" customWidth="1"/>
    <col min="3840" max="3840" width="7" style="22" customWidth="1"/>
    <col min="3841" max="3841" width="14.28515625" style="22" customWidth="1"/>
    <col min="3842" max="3842" width="7.85546875" style="22" customWidth="1"/>
    <col min="3843" max="3843" width="7" style="22" customWidth="1"/>
    <col min="3844" max="3844" width="8.5703125" style="22" customWidth="1"/>
    <col min="3845" max="3845" width="8.7109375" style="22" customWidth="1"/>
    <col min="3846" max="3846" width="9.5703125" style="22" customWidth="1"/>
    <col min="3847" max="3847" width="9.140625" style="22"/>
    <col min="3848" max="3848" width="9.7109375" style="22" customWidth="1"/>
    <col min="3849" max="3849" width="9.85546875" style="22" customWidth="1"/>
    <col min="3850" max="3850" width="9.42578125" style="22" customWidth="1"/>
    <col min="3851" max="3851" width="10.42578125" style="22" customWidth="1"/>
    <col min="3852" max="4092" width="9.140625" style="22"/>
    <col min="4093" max="4093" width="19.140625" style="22" customWidth="1"/>
    <col min="4094" max="4094" width="38.85546875" style="22" customWidth="1"/>
    <col min="4095" max="4095" width="9.28515625" style="22" customWidth="1"/>
    <col min="4096" max="4096" width="7" style="22" customWidth="1"/>
    <col min="4097" max="4097" width="14.28515625" style="22" customWidth="1"/>
    <col min="4098" max="4098" width="7.85546875" style="22" customWidth="1"/>
    <col min="4099" max="4099" width="7" style="22" customWidth="1"/>
    <col min="4100" max="4100" width="8.5703125" style="22" customWidth="1"/>
    <col min="4101" max="4101" width="8.7109375" style="22" customWidth="1"/>
    <col min="4102" max="4102" width="9.5703125" style="22" customWidth="1"/>
    <col min="4103" max="4103" width="9.140625" style="22"/>
    <col min="4104" max="4104" width="9.7109375" style="22" customWidth="1"/>
    <col min="4105" max="4105" width="9.85546875" style="22" customWidth="1"/>
    <col min="4106" max="4106" width="9.42578125" style="22" customWidth="1"/>
    <col min="4107" max="4107" width="10.42578125" style="22" customWidth="1"/>
    <col min="4108" max="4348" width="9.140625" style="22"/>
    <col min="4349" max="4349" width="19.140625" style="22" customWidth="1"/>
    <col min="4350" max="4350" width="38.85546875" style="22" customWidth="1"/>
    <col min="4351" max="4351" width="9.28515625" style="22" customWidth="1"/>
    <col min="4352" max="4352" width="7" style="22" customWidth="1"/>
    <col min="4353" max="4353" width="14.28515625" style="22" customWidth="1"/>
    <col min="4354" max="4354" width="7.85546875" style="22" customWidth="1"/>
    <col min="4355" max="4355" width="7" style="22" customWidth="1"/>
    <col min="4356" max="4356" width="8.5703125" style="22" customWidth="1"/>
    <col min="4357" max="4357" width="8.7109375" style="22" customWidth="1"/>
    <col min="4358" max="4358" width="9.5703125" style="22" customWidth="1"/>
    <col min="4359" max="4359" width="9.140625" style="22"/>
    <col min="4360" max="4360" width="9.7109375" style="22" customWidth="1"/>
    <col min="4361" max="4361" width="9.85546875" style="22" customWidth="1"/>
    <col min="4362" max="4362" width="9.42578125" style="22" customWidth="1"/>
    <col min="4363" max="4363" width="10.42578125" style="22" customWidth="1"/>
    <col min="4364" max="4604" width="9.140625" style="22"/>
    <col min="4605" max="4605" width="19.140625" style="22" customWidth="1"/>
    <col min="4606" max="4606" width="38.85546875" style="22" customWidth="1"/>
    <col min="4607" max="4607" width="9.28515625" style="22" customWidth="1"/>
    <col min="4608" max="4608" width="7" style="22" customWidth="1"/>
    <col min="4609" max="4609" width="14.28515625" style="22" customWidth="1"/>
    <col min="4610" max="4610" width="7.85546875" style="22" customWidth="1"/>
    <col min="4611" max="4611" width="7" style="22" customWidth="1"/>
    <col min="4612" max="4612" width="8.5703125" style="22" customWidth="1"/>
    <col min="4613" max="4613" width="8.7109375" style="22" customWidth="1"/>
    <col min="4614" max="4614" width="9.5703125" style="22" customWidth="1"/>
    <col min="4615" max="4615" width="9.140625" style="22"/>
    <col min="4616" max="4616" width="9.7109375" style="22" customWidth="1"/>
    <col min="4617" max="4617" width="9.85546875" style="22" customWidth="1"/>
    <col min="4618" max="4618" width="9.42578125" style="22" customWidth="1"/>
    <col min="4619" max="4619" width="10.42578125" style="22" customWidth="1"/>
    <col min="4620" max="4860" width="9.140625" style="22"/>
    <col min="4861" max="4861" width="19.140625" style="22" customWidth="1"/>
    <col min="4862" max="4862" width="38.85546875" style="22" customWidth="1"/>
    <col min="4863" max="4863" width="9.28515625" style="22" customWidth="1"/>
    <col min="4864" max="4864" width="7" style="22" customWidth="1"/>
    <col min="4865" max="4865" width="14.28515625" style="22" customWidth="1"/>
    <col min="4866" max="4866" width="7.85546875" style="22" customWidth="1"/>
    <col min="4867" max="4867" width="7" style="22" customWidth="1"/>
    <col min="4868" max="4868" width="8.5703125" style="22" customWidth="1"/>
    <col min="4869" max="4869" width="8.7109375" style="22" customWidth="1"/>
    <col min="4870" max="4870" width="9.5703125" style="22" customWidth="1"/>
    <col min="4871" max="4871" width="9.140625" style="22"/>
    <col min="4872" max="4872" width="9.7109375" style="22" customWidth="1"/>
    <col min="4873" max="4873" width="9.85546875" style="22" customWidth="1"/>
    <col min="4874" max="4874" width="9.42578125" style="22" customWidth="1"/>
    <col min="4875" max="4875" width="10.42578125" style="22" customWidth="1"/>
    <col min="4876" max="5116" width="9.140625" style="22"/>
    <col min="5117" max="5117" width="19.140625" style="22" customWidth="1"/>
    <col min="5118" max="5118" width="38.85546875" style="22" customWidth="1"/>
    <col min="5119" max="5119" width="9.28515625" style="22" customWidth="1"/>
    <col min="5120" max="5120" width="7" style="22" customWidth="1"/>
    <col min="5121" max="5121" width="14.28515625" style="22" customWidth="1"/>
    <col min="5122" max="5122" width="7.85546875" style="22" customWidth="1"/>
    <col min="5123" max="5123" width="7" style="22" customWidth="1"/>
    <col min="5124" max="5124" width="8.5703125" style="22" customWidth="1"/>
    <col min="5125" max="5125" width="8.7109375" style="22" customWidth="1"/>
    <col min="5126" max="5126" width="9.5703125" style="22" customWidth="1"/>
    <col min="5127" max="5127" width="9.140625" style="22"/>
    <col min="5128" max="5128" width="9.7109375" style="22" customWidth="1"/>
    <col min="5129" max="5129" width="9.85546875" style="22" customWidth="1"/>
    <col min="5130" max="5130" width="9.42578125" style="22" customWidth="1"/>
    <col min="5131" max="5131" width="10.42578125" style="22" customWidth="1"/>
    <col min="5132" max="5372" width="9.140625" style="22"/>
    <col min="5373" max="5373" width="19.140625" style="22" customWidth="1"/>
    <col min="5374" max="5374" width="38.85546875" style="22" customWidth="1"/>
    <col min="5375" max="5375" width="9.28515625" style="22" customWidth="1"/>
    <col min="5376" max="5376" width="7" style="22" customWidth="1"/>
    <col min="5377" max="5377" width="14.28515625" style="22" customWidth="1"/>
    <col min="5378" max="5378" width="7.85546875" style="22" customWidth="1"/>
    <col min="5379" max="5379" width="7" style="22" customWidth="1"/>
    <col min="5380" max="5380" width="8.5703125" style="22" customWidth="1"/>
    <col min="5381" max="5381" width="8.7109375" style="22" customWidth="1"/>
    <col min="5382" max="5382" width="9.5703125" style="22" customWidth="1"/>
    <col min="5383" max="5383" width="9.140625" style="22"/>
    <col min="5384" max="5384" width="9.7109375" style="22" customWidth="1"/>
    <col min="5385" max="5385" width="9.85546875" style="22" customWidth="1"/>
    <col min="5386" max="5386" width="9.42578125" style="22" customWidth="1"/>
    <col min="5387" max="5387" width="10.42578125" style="22" customWidth="1"/>
    <col min="5388" max="5628" width="9.140625" style="22"/>
    <col min="5629" max="5629" width="19.140625" style="22" customWidth="1"/>
    <col min="5630" max="5630" width="38.85546875" style="22" customWidth="1"/>
    <col min="5631" max="5631" width="9.28515625" style="22" customWidth="1"/>
    <col min="5632" max="5632" width="7" style="22" customWidth="1"/>
    <col min="5633" max="5633" width="14.28515625" style="22" customWidth="1"/>
    <col min="5634" max="5634" width="7.85546875" style="22" customWidth="1"/>
    <col min="5635" max="5635" width="7" style="22" customWidth="1"/>
    <col min="5636" max="5636" width="8.5703125" style="22" customWidth="1"/>
    <col min="5637" max="5637" width="8.7109375" style="22" customWidth="1"/>
    <col min="5638" max="5638" width="9.5703125" style="22" customWidth="1"/>
    <col min="5639" max="5639" width="9.140625" style="22"/>
    <col min="5640" max="5640" width="9.7109375" style="22" customWidth="1"/>
    <col min="5641" max="5641" width="9.85546875" style="22" customWidth="1"/>
    <col min="5642" max="5642" width="9.42578125" style="22" customWidth="1"/>
    <col min="5643" max="5643" width="10.42578125" style="22" customWidth="1"/>
    <col min="5644" max="5884" width="9.140625" style="22"/>
    <col min="5885" max="5885" width="19.140625" style="22" customWidth="1"/>
    <col min="5886" max="5886" width="38.85546875" style="22" customWidth="1"/>
    <col min="5887" max="5887" width="9.28515625" style="22" customWidth="1"/>
    <col min="5888" max="5888" width="7" style="22" customWidth="1"/>
    <col min="5889" max="5889" width="14.28515625" style="22" customWidth="1"/>
    <col min="5890" max="5890" width="7.85546875" style="22" customWidth="1"/>
    <col min="5891" max="5891" width="7" style="22" customWidth="1"/>
    <col min="5892" max="5892" width="8.5703125" style="22" customWidth="1"/>
    <col min="5893" max="5893" width="8.7109375" style="22" customWidth="1"/>
    <col min="5894" max="5894" width="9.5703125" style="22" customWidth="1"/>
    <col min="5895" max="5895" width="9.140625" style="22"/>
    <col min="5896" max="5896" width="9.7109375" style="22" customWidth="1"/>
    <col min="5897" max="5897" width="9.85546875" style="22" customWidth="1"/>
    <col min="5898" max="5898" width="9.42578125" style="22" customWidth="1"/>
    <col min="5899" max="5899" width="10.42578125" style="22" customWidth="1"/>
    <col min="5900" max="6140" width="9.140625" style="22"/>
    <col min="6141" max="6141" width="19.140625" style="22" customWidth="1"/>
    <col min="6142" max="6142" width="38.85546875" style="22" customWidth="1"/>
    <col min="6143" max="6143" width="9.28515625" style="22" customWidth="1"/>
    <col min="6144" max="6144" width="7" style="22" customWidth="1"/>
    <col min="6145" max="6145" width="14.28515625" style="22" customWidth="1"/>
    <col min="6146" max="6146" width="7.85546875" style="22" customWidth="1"/>
    <col min="6147" max="6147" width="7" style="22" customWidth="1"/>
    <col min="6148" max="6148" width="8.5703125" style="22" customWidth="1"/>
    <col min="6149" max="6149" width="8.7109375" style="22" customWidth="1"/>
    <col min="6150" max="6150" width="9.5703125" style="22" customWidth="1"/>
    <col min="6151" max="6151" width="9.140625" style="22"/>
    <col min="6152" max="6152" width="9.7109375" style="22" customWidth="1"/>
    <col min="6153" max="6153" width="9.85546875" style="22" customWidth="1"/>
    <col min="6154" max="6154" width="9.42578125" style="22" customWidth="1"/>
    <col min="6155" max="6155" width="10.42578125" style="22" customWidth="1"/>
    <col min="6156" max="6396" width="9.140625" style="22"/>
    <col min="6397" max="6397" width="19.140625" style="22" customWidth="1"/>
    <col min="6398" max="6398" width="38.85546875" style="22" customWidth="1"/>
    <col min="6399" max="6399" width="9.28515625" style="22" customWidth="1"/>
    <col min="6400" max="6400" width="7" style="22" customWidth="1"/>
    <col min="6401" max="6401" width="14.28515625" style="22" customWidth="1"/>
    <col min="6402" max="6402" width="7.85546875" style="22" customWidth="1"/>
    <col min="6403" max="6403" width="7" style="22" customWidth="1"/>
    <col min="6404" max="6404" width="8.5703125" style="22" customWidth="1"/>
    <col min="6405" max="6405" width="8.7109375" style="22" customWidth="1"/>
    <col min="6406" max="6406" width="9.5703125" style="22" customWidth="1"/>
    <col min="6407" max="6407" width="9.140625" style="22"/>
    <col min="6408" max="6408" width="9.7109375" style="22" customWidth="1"/>
    <col min="6409" max="6409" width="9.85546875" style="22" customWidth="1"/>
    <col min="6410" max="6410" width="9.42578125" style="22" customWidth="1"/>
    <col min="6411" max="6411" width="10.42578125" style="22" customWidth="1"/>
    <col min="6412" max="6652" width="9.140625" style="22"/>
    <col min="6653" max="6653" width="19.140625" style="22" customWidth="1"/>
    <col min="6654" max="6654" width="38.85546875" style="22" customWidth="1"/>
    <col min="6655" max="6655" width="9.28515625" style="22" customWidth="1"/>
    <col min="6656" max="6656" width="7" style="22" customWidth="1"/>
    <col min="6657" max="6657" width="14.28515625" style="22" customWidth="1"/>
    <col min="6658" max="6658" width="7.85546875" style="22" customWidth="1"/>
    <col min="6659" max="6659" width="7" style="22" customWidth="1"/>
    <col min="6660" max="6660" width="8.5703125" style="22" customWidth="1"/>
    <col min="6661" max="6661" width="8.7109375" style="22" customWidth="1"/>
    <col min="6662" max="6662" width="9.5703125" style="22" customWidth="1"/>
    <col min="6663" max="6663" width="9.140625" style="22"/>
    <col min="6664" max="6664" width="9.7109375" style="22" customWidth="1"/>
    <col min="6665" max="6665" width="9.85546875" style="22" customWidth="1"/>
    <col min="6666" max="6666" width="9.42578125" style="22" customWidth="1"/>
    <col min="6667" max="6667" width="10.42578125" style="22" customWidth="1"/>
    <col min="6668" max="6908" width="9.140625" style="22"/>
    <col min="6909" max="6909" width="19.140625" style="22" customWidth="1"/>
    <col min="6910" max="6910" width="38.85546875" style="22" customWidth="1"/>
    <col min="6911" max="6911" width="9.28515625" style="22" customWidth="1"/>
    <col min="6912" max="6912" width="7" style="22" customWidth="1"/>
    <col min="6913" max="6913" width="14.28515625" style="22" customWidth="1"/>
    <col min="6914" max="6914" width="7.85546875" style="22" customWidth="1"/>
    <col min="6915" max="6915" width="7" style="22" customWidth="1"/>
    <col min="6916" max="6916" width="8.5703125" style="22" customWidth="1"/>
    <col min="6917" max="6917" width="8.7109375" style="22" customWidth="1"/>
    <col min="6918" max="6918" width="9.5703125" style="22" customWidth="1"/>
    <col min="6919" max="6919" width="9.140625" style="22"/>
    <col min="6920" max="6920" width="9.7109375" style="22" customWidth="1"/>
    <col min="6921" max="6921" width="9.85546875" style="22" customWidth="1"/>
    <col min="6922" max="6922" width="9.42578125" style="22" customWidth="1"/>
    <col min="6923" max="6923" width="10.42578125" style="22" customWidth="1"/>
    <col min="6924" max="7164" width="9.140625" style="22"/>
    <col min="7165" max="7165" width="19.140625" style="22" customWidth="1"/>
    <col min="7166" max="7166" width="38.85546875" style="22" customWidth="1"/>
    <col min="7167" max="7167" width="9.28515625" style="22" customWidth="1"/>
    <col min="7168" max="7168" width="7" style="22" customWidth="1"/>
    <col min="7169" max="7169" width="14.28515625" style="22" customWidth="1"/>
    <col min="7170" max="7170" width="7.85546875" style="22" customWidth="1"/>
    <col min="7171" max="7171" width="7" style="22" customWidth="1"/>
    <col min="7172" max="7172" width="8.5703125" style="22" customWidth="1"/>
    <col min="7173" max="7173" width="8.7109375" style="22" customWidth="1"/>
    <col min="7174" max="7174" width="9.5703125" style="22" customWidth="1"/>
    <col min="7175" max="7175" width="9.140625" style="22"/>
    <col min="7176" max="7176" width="9.7109375" style="22" customWidth="1"/>
    <col min="7177" max="7177" width="9.85546875" style="22" customWidth="1"/>
    <col min="7178" max="7178" width="9.42578125" style="22" customWidth="1"/>
    <col min="7179" max="7179" width="10.42578125" style="22" customWidth="1"/>
    <col min="7180" max="7420" width="9.140625" style="22"/>
    <col min="7421" max="7421" width="19.140625" style="22" customWidth="1"/>
    <col min="7422" max="7422" width="38.85546875" style="22" customWidth="1"/>
    <col min="7423" max="7423" width="9.28515625" style="22" customWidth="1"/>
    <col min="7424" max="7424" width="7" style="22" customWidth="1"/>
    <col min="7425" max="7425" width="14.28515625" style="22" customWidth="1"/>
    <col min="7426" max="7426" width="7.85546875" style="22" customWidth="1"/>
    <col min="7427" max="7427" width="7" style="22" customWidth="1"/>
    <col min="7428" max="7428" width="8.5703125" style="22" customWidth="1"/>
    <col min="7429" max="7429" width="8.7109375" style="22" customWidth="1"/>
    <col min="7430" max="7430" width="9.5703125" style="22" customWidth="1"/>
    <col min="7431" max="7431" width="9.140625" style="22"/>
    <col min="7432" max="7432" width="9.7109375" style="22" customWidth="1"/>
    <col min="7433" max="7433" width="9.85546875" style="22" customWidth="1"/>
    <col min="7434" max="7434" width="9.42578125" style="22" customWidth="1"/>
    <col min="7435" max="7435" width="10.42578125" style="22" customWidth="1"/>
    <col min="7436" max="7676" width="9.140625" style="22"/>
    <col min="7677" max="7677" width="19.140625" style="22" customWidth="1"/>
    <col min="7678" max="7678" width="38.85546875" style="22" customWidth="1"/>
    <col min="7679" max="7679" width="9.28515625" style="22" customWidth="1"/>
    <col min="7680" max="7680" width="7" style="22" customWidth="1"/>
    <col min="7681" max="7681" width="14.28515625" style="22" customWidth="1"/>
    <col min="7682" max="7682" width="7.85546875" style="22" customWidth="1"/>
    <col min="7683" max="7683" width="7" style="22" customWidth="1"/>
    <col min="7684" max="7684" width="8.5703125" style="22" customWidth="1"/>
    <col min="7685" max="7685" width="8.7109375" style="22" customWidth="1"/>
    <col min="7686" max="7686" width="9.5703125" style="22" customWidth="1"/>
    <col min="7687" max="7687" width="9.140625" style="22"/>
    <col min="7688" max="7688" width="9.7109375" style="22" customWidth="1"/>
    <col min="7689" max="7689" width="9.85546875" style="22" customWidth="1"/>
    <col min="7690" max="7690" width="9.42578125" style="22" customWidth="1"/>
    <col min="7691" max="7691" width="10.42578125" style="22" customWidth="1"/>
    <col min="7692" max="7932" width="9.140625" style="22"/>
    <col min="7933" max="7933" width="19.140625" style="22" customWidth="1"/>
    <col min="7934" max="7934" width="38.85546875" style="22" customWidth="1"/>
    <col min="7935" max="7935" width="9.28515625" style="22" customWidth="1"/>
    <col min="7936" max="7936" width="7" style="22" customWidth="1"/>
    <col min="7937" max="7937" width="14.28515625" style="22" customWidth="1"/>
    <col min="7938" max="7938" width="7.85546875" style="22" customWidth="1"/>
    <col min="7939" max="7939" width="7" style="22" customWidth="1"/>
    <col min="7940" max="7940" width="8.5703125" style="22" customWidth="1"/>
    <col min="7941" max="7941" width="8.7109375" style="22" customWidth="1"/>
    <col min="7942" max="7942" width="9.5703125" style="22" customWidth="1"/>
    <col min="7943" max="7943" width="9.140625" style="22"/>
    <col min="7944" max="7944" width="9.7109375" style="22" customWidth="1"/>
    <col min="7945" max="7945" width="9.85546875" style="22" customWidth="1"/>
    <col min="7946" max="7946" width="9.42578125" style="22" customWidth="1"/>
    <col min="7947" max="7947" width="10.42578125" style="22" customWidth="1"/>
    <col min="7948" max="8188" width="9.140625" style="22"/>
    <col min="8189" max="8189" width="19.140625" style="22" customWidth="1"/>
    <col min="8190" max="8190" width="38.85546875" style="22" customWidth="1"/>
    <col min="8191" max="8191" width="9.28515625" style="22" customWidth="1"/>
    <col min="8192" max="8192" width="7" style="22" customWidth="1"/>
    <col min="8193" max="8193" width="14.28515625" style="22" customWidth="1"/>
    <col min="8194" max="8194" width="7.85546875" style="22" customWidth="1"/>
    <col min="8195" max="8195" width="7" style="22" customWidth="1"/>
    <col min="8196" max="8196" width="8.5703125" style="22" customWidth="1"/>
    <col min="8197" max="8197" width="8.7109375" style="22" customWidth="1"/>
    <col min="8198" max="8198" width="9.5703125" style="22" customWidth="1"/>
    <col min="8199" max="8199" width="9.140625" style="22"/>
    <col min="8200" max="8200" width="9.7109375" style="22" customWidth="1"/>
    <col min="8201" max="8201" width="9.85546875" style="22" customWidth="1"/>
    <col min="8202" max="8202" width="9.42578125" style="22" customWidth="1"/>
    <col min="8203" max="8203" width="10.42578125" style="22" customWidth="1"/>
    <col min="8204" max="8444" width="9.140625" style="22"/>
    <col min="8445" max="8445" width="19.140625" style="22" customWidth="1"/>
    <col min="8446" max="8446" width="38.85546875" style="22" customWidth="1"/>
    <col min="8447" max="8447" width="9.28515625" style="22" customWidth="1"/>
    <col min="8448" max="8448" width="7" style="22" customWidth="1"/>
    <col min="8449" max="8449" width="14.28515625" style="22" customWidth="1"/>
    <col min="8450" max="8450" width="7.85546875" style="22" customWidth="1"/>
    <col min="8451" max="8451" width="7" style="22" customWidth="1"/>
    <col min="8452" max="8452" width="8.5703125" style="22" customWidth="1"/>
    <col min="8453" max="8453" width="8.7109375" style="22" customWidth="1"/>
    <col min="8454" max="8454" width="9.5703125" style="22" customWidth="1"/>
    <col min="8455" max="8455" width="9.140625" style="22"/>
    <col min="8456" max="8456" width="9.7109375" style="22" customWidth="1"/>
    <col min="8457" max="8457" width="9.85546875" style="22" customWidth="1"/>
    <col min="8458" max="8458" width="9.42578125" style="22" customWidth="1"/>
    <col min="8459" max="8459" width="10.42578125" style="22" customWidth="1"/>
    <col min="8460" max="8700" width="9.140625" style="22"/>
    <col min="8701" max="8701" width="19.140625" style="22" customWidth="1"/>
    <col min="8702" max="8702" width="38.85546875" style="22" customWidth="1"/>
    <col min="8703" max="8703" width="9.28515625" style="22" customWidth="1"/>
    <col min="8704" max="8704" width="7" style="22" customWidth="1"/>
    <col min="8705" max="8705" width="14.28515625" style="22" customWidth="1"/>
    <col min="8706" max="8706" width="7.85546875" style="22" customWidth="1"/>
    <col min="8707" max="8707" width="7" style="22" customWidth="1"/>
    <col min="8708" max="8708" width="8.5703125" style="22" customWidth="1"/>
    <col min="8709" max="8709" width="8.7109375" style="22" customWidth="1"/>
    <col min="8710" max="8710" width="9.5703125" style="22" customWidth="1"/>
    <col min="8711" max="8711" width="9.140625" style="22"/>
    <col min="8712" max="8712" width="9.7109375" style="22" customWidth="1"/>
    <col min="8713" max="8713" width="9.85546875" style="22" customWidth="1"/>
    <col min="8714" max="8714" width="9.42578125" style="22" customWidth="1"/>
    <col min="8715" max="8715" width="10.42578125" style="22" customWidth="1"/>
    <col min="8716" max="8956" width="9.140625" style="22"/>
    <col min="8957" max="8957" width="19.140625" style="22" customWidth="1"/>
    <col min="8958" max="8958" width="38.85546875" style="22" customWidth="1"/>
    <col min="8959" max="8959" width="9.28515625" style="22" customWidth="1"/>
    <col min="8960" max="8960" width="7" style="22" customWidth="1"/>
    <col min="8961" max="8961" width="14.28515625" style="22" customWidth="1"/>
    <col min="8962" max="8962" width="7.85546875" style="22" customWidth="1"/>
    <col min="8963" max="8963" width="7" style="22" customWidth="1"/>
    <col min="8964" max="8964" width="8.5703125" style="22" customWidth="1"/>
    <col min="8965" max="8965" width="8.7109375" style="22" customWidth="1"/>
    <col min="8966" max="8966" width="9.5703125" style="22" customWidth="1"/>
    <col min="8967" max="8967" width="9.140625" style="22"/>
    <col min="8968" max="8968" width="9.7109375" style="22" customWidth="1"/>
    <col min="8969" max="8969" width="9.85546875" style="22" customWidth="1"/>
    <col min="8970" max="8970" width="9.42578125" style="22" customWidth="1"/>
    <col min="8971" max="8971" width="10.42578125" style="22" customWidth="1"/>
    <col min="8972" max="9212" width="9.140625" style="22"/>
    <col min="9213" max="9213" width="19.140625" style="22" customWidth="1"/>
    <col min="9214" max="9214" width="38.85546875" style="22" customWidth="1"/>
    <col min="9215" max="9215" width="9.28515625" style="22" customWidth="1"/>
    <col min="9216" max="9216" width="7" style="22" customWidth="1"/>
    <col min="9217" max="9217" width="14.28515625" style="22" customWidth="1"/>
    <col min="9218" max="9218" width="7.85546875" style="22" customWidth="1"/>
    <col min="9219" max="9219" width="7" style="22" customWidth="1"/>
    <col min="9220" max="9220" width="8.5703125" style="22" customWidth="1"/>
    <col min="9221" max="9221" width="8.7109375" style="22" customWidth="1"/>
    <col min="9222" max="9222" width="9.5703125" style="22" customWidth="1"/>
    <col min="9223" max="9223" width="9.140625" style="22"/>
    <col min="9224" max="9224" width="9.7109375" style="22" customWidth="1"/>
    <col min="9225" max="9225" width="9.85546875" style="22" customWidth="1"/>
    <col min="9226" max="9226" width="9.42578125" style="22" customWidth="1"/>
    <col min="9227" max="9227" width="10.42578125" style="22" customWidth="1"/>
    <col min="9228" max="9468" width="9.140625" style="22"/>
    <col min="9469" max="9469" width="19.140625" style="22" customWidth="1"/>
    <col min="9470" max="9470" width="38.85546875" style="22" customWidth="1"/>
    <col min="9471" max="9471" width="9.28515625" style="22" customWidth="1"/>
    <col min="9472" max="9472" width="7" style="22" customWidth="1"/>
    <col min="9473" max="9473" width="14.28515625" style="22" customWidth="1"/>
    <col min="9474" max="9474" width="7.85546875" style="22" customWidth="1"/>
    <col min="9475" max="9475" width="7" style="22" customWidth="1"/>
    <col min="9476" max="9476" width="8.5703125" style="22" customWidth="1"/>
    <col min="9477" max="9477" width="8.7109375" style="22" customWidth="1"/>
    <col min="9478" max="9478" width="9.5703125" style="22" customWidth="1"/>
    <col min="9479" max="9479" width="9.140625" style="22"/>
    <col min="9480" max="9480" width="9.7109375" style="22" customWidth="1"/>
    <col min="9481" max="9481" width="9.85546875" style="22" customWidth="1"/>
    <col min="9482" max="9482" width="9.42578125" style="22" customWidth="1"/>
    <col min="9483" max="9483" width="10.42578125" style="22" customWidth="1"/>
    <col min="9484" max="9724" width="9.140625" style="22"/>
    <col min="9725" max="9725" width="19.140625" style="22" customWidth="1"/>
    <col min="9726" max="9726" width="38.85546875" style="22" customWidth="1"/>
    <col min="9727" max="9727" width="9.28515625" style="22" customWidth="1"/>
    <col min="9728" max="9728" width="7" style="22" customWidth="1"/>
    <col min="9729" max="9729" width="14.28515625" style="22" customWidth="1"/>
    <col min="9730" max="9730" width="7.85546875" style="22" customWidth="1"/>
    <col min="9731" max="9731" width="7" style="22" customWidth="1"/>
    <col min="9732" max="9732" width="8.5703125" style="22" customWidth="1"/>
    <col min="9733" max="9733" width="8.7109375" style="22" customWidth="1"/>
    <col min="9734" max="9734" width="9.5703125" style="22" customWidth="1"/>
    <col min="9735" max="9735" width="9.140625" style="22"/>
    <col min="9736" max="9736" width="9.7109375" style="22" customWidth="1"/>
    <col min="9737" max="9737" width="9.85546875" style="22" customWidth="1"/>
    <col min="9738" max="9738" width="9.42578125" style="22" customWidth="1"/>
    <col min="9739" max="9739" width="10.42578125" style="22" customWidth="1"/>
    <col min="9740" max="9980" width="9.140625" style="22"/>
    <col min="9981" max="9981" width="19.140625" style="22" customWidth="1"/>
    <col min="9982" max="9982" width="38.85546875" style="22" customWidth="1"/>
    <col min="9983" max="9983" width="9.28515625" style="22" customWidth="1"/>
    <col min="9984" max="9984" width="7" style="22" customWidth="1"/>
    <col min="9985" max="9985" width="14.28515625" style="22" customWidth="1"/>
    <col min="9986" max="9986" width="7.85546875" style="22" customWidth="1"/>
    <col min="9987" max="9987" width="7" style="22" customWidth="1"/>
    <col min="9988" max="9988" width="8.5703125" style="22" customWidth="1"/>
    <col min="9989" max="9989" width="8.7109375" style="22" customWidth="1"/>
    <col min="9990" max="9990" width="9.5703125" style="22" customWidth="1"/>
    <col min="9991" max="9991" width="9.140625" style="22"/>
    <col min="9992" max="9992" width="9.7109375" style="22" customWidth="1"/>
    <col min="9993" max="9993" width="9.85546875" style="22" customWidth="1"/>
    <col min="9994" max="9994" width="9.42578125" style="22" customWidth="1"/>
    <col min="9995" max="9995" width="10.42578125" style="22" customWidth="1"/>
    <col min="9996" max="10236" width="9.140625" style="22"/>
    <col min="10237" max="10237" width="19.140625" style="22" customWidth="1"/>
    <col min="10238" max="10238" width="38.85546875" style="22" customWidth="1"/>
    <col min="10239" max="10239" width="9.28515625" style="22" customWidth="1"/>
    <col min="10240" max="10240" width="7" style="22" customWidth="1"/>
    <col min="10241" max="10241" width="14.28515625" style="22" customWidth="1"/>
    <col min="10242" max="10242" width="7.85546875" style="22" customWidth="1"/>
    <col min="10243" max="10243" width="7" style="22" customWidth="1"/>
    <col min="10244" max="10244" width="8.5703125" style="22" customWidth="1"/>
    <col min="10245" max="10245" width="8.7109375" style="22" customWidth="1"/>
    <col min="10246" max="10246" width="9.5703125" style="22" customWidth="1"/>
    <col min="10247" max="10247" width="9.140625" style="22"/>
    <col min="10248" max="10248" width="9.7109375" style="22" customWidth="1"/>
    <col min="10249" max="10249" width="9.85546875" style="22" customWidth="1"/>
    <col min="10250" max="10250" width="9.42578125" style="22" customWidth="1"/>
    <col min="10251" max="10251" width="10.42578125" style="22" customWidth="1"/>
    <col min="10252" max="10492" width="9.140625" style="22"/>
    <col min="10493" max="10493" width="19.140625" style="22" customWidth="1"/>
    <col min="10494" max="10494" width="38.85546875" style="22" customWidth="1"/>
    <col min="10495" max="10495" width="9.28515625" style="22" customWidth="1"/>
    <col min="10496" max="10496" width="7" style="22" customWidth="1"/>
    <col min="10497" max="10497" width="14.28515625" style="22" customWidth="1"/>
    <col min="10498" max="10498" width="7.85546875" style="22" customWidth="1"/>
    <col min="10499" max="10499" width="7" style="22" customWidth="1"/>
    <col min="10500" max="10500" width="8.5703125" style="22" customWidth="1"/>
    <col min="10501" max="10501" width="8.7109375" style="22" customWidth="1"/>
    <col min="10502" max="10502" width="9.5703125" style="22" customWidth="1"/>
    <col min="10503" max="10503" width="9.140625" style="22"/>
    <col min="10504" max="10504" width="9.7109375" style="22" customWidth="1"/>
    <col min="10505" max="10505" width="9.85546875" style="22" customWidth="1"/>
    <col min="10506" max="10506" width="9.42578125" style="22" customWidth="1"/>
    <col min="10507" max="10507" width="10.42578125" style="22" customWidth="1"/>
    <col min="10508" max="10748" width="9.140625" style="22"/>
    <col min="10749" max="10749" width="19.140625" style="22" customWidth="1"/>
    <col min="10750" max="10750" width="38.85546875" style="22" customWidth="1"/>
    <col min="10751" max="10751" width="9.28515625" style="22" customWidth="1"/>
    <col min="10752" max="10752" width="7" style="22" customWidth="1"/>
    <col min="10753" max="10753" width="14.28515625" style="22" customWidth="1"/>
    <col min="10754" max="10754" width="7.85546875" style="22" customWidth="1"/>
    <col min="10755" max="10755" width="7" style="22" customWidth="1"/>
    <col min="10756" max="10756" width="8.5703125" style="22" customWidth="1"/>
    <col min="10757" max="10757" width="8.7109375" style="22" customWidth="1"/>
    <col min="10758" max="10758" width="9.5703125" style="22" customWidth="1"/>
    <col min="10759" max="10759" width="9.140625" style="22"/>
    <col min="10760" max="10760" width="9.7109375" style="22" customWidth="1"/>
    <col min="10761" max="10761" width="9.85546875" style="22" customWidth="1"/>
    <col min="10762" max="10762" width="9.42578125" style="22" customWidth="1"/>
    <col min="10763" max="10763" width="10.42578125" style="22" customWidth="1"/>
    <col min="10764" max="11004" width="9.140625" style="22"/>
    <col min="11005" max="11005" width="19.140625" style="22" customWidth="1"/>
    <col min="11006" max="11006" width="38.85546875" style="22" customWidth="1"/>
    <col min="11007" max="11007" width="9.28515625" style="22" customWidth="1"/>
    <col min="11008" max="11008" width="7" style="22" customWidth="1"/>
    <col min="11009" max="11009" width="14.28515625" style="22" customWidth="1"/>
    <col min="11010" max="11010" width="7.85546875" style="22" customWidth="1"/>
    <col min="11011" max="11011" width="7" style="22" customWidth="1"/>
    <col min="11012" max="11012" width="8.5703125" style="22" customWidth="1"/>
    <col min="11013" max="11013" width="8.7109375" style="22" customWidth="1"/>
    <col min="11014" max="11014" width="9.5703125" style="22" customWidth="1"/>
    <col min="11015" max="11015" width="9.140625" style="22"/>
    <col min="11016" max="11016" width="9.7109375" style="22" customWidth="1"/>
    <col min="11017" max="11017" width="9.85546875" style="22" customWidth="1"/>
    <col min="11018" max="11018" width="9.42578125" style="22" customWidth="1"/>
    <col min="11019" max="11019" width="10.42578125" style="22" customWidth="1"/>
    <col min="11020" max="11260" width="9.140625" style="22"/>
    <col min="11261" max="11261" width="19.140625" style="22" customWidth="1"/>
    <col min="11262" max="11262" width="38.85546875" style="22" customWidth="1"/>
    <col min="11263" max="11263" width="9.28515625" style="22" customWidth="1"/>
    <col min="11264" max="11264" width="7" style="22" customWidth="1"/>
    <col min="11265" max="11265" width="14.28515625" style="22" customWidth="1"/>
    <col min="11266" max="11266" width="7.85546875" style="22" customWidth="1"/>
    <col min="11267" max="11267" width="7" style="22" customWidth="1"/>
    <col min="11268" max="11268" width="8.5703125" style="22" customWidth="1"/>
    <col min="11269" max="11269" width="8.7109375" style="22" customWidth="1"/>
    <col min="11270" max="11270" width="9.5703125" style="22" customWidth="1"/>
    <col min="11271" max="11271" width="9.140625" style="22"/>
    <col min="11272" max="11272" width="9.7109375" style="22" customWidth="1"/>
    <col min="11273" max="11273" width="9.85546875" style="22" customWidth="1"/>
    <col min="11274" max="11274" width="9.42578125" style="22" customWidth="1"/>
    <col min="11275" max="11275" width="10.42578125" style="22" customWidth="1"/>
    <col min="11276" max="11516" width="9.140625" style="22"/>
    <col min="11517" max="11517" width="19.140625" style="22" customWidth="1"/>
    <col min="11518" max="11518" width="38.85546875" style="22" customWidth="1"/>
    <col min="11519" max="11519" width="9.28515625" style="22" customWidth="1"/>
    <col min="11520" max="11520" width="7" style="22" customWidth="1"/>
    <col min="11521" max="11521" width="14.28515625" style="22" customWidth="1"/>
    <col min="11522" max="11522" width="7.85546875" style="22" customWidth="1"/>
    <col min="11523" max="11523" width="7" style="22" customWidth="1"/>
    <col min="11524" max="11524" width="8.5703125" style="22" customWidth="1"/>
    <col min="11525" max="11525" width="8.7109375" style="22" customWidth="1"/>
    <col min="11526" max="11526" width="9.5703125" style="22" customWidth="1"/>
    <col min="11527" max="11527" width="9.140625" style="22"/>
    <col min="11528" max="11528" width="9.7109375" style="22" customWidth="1"/>
    <col min="11529" max="11529" width="9.85546875" style="22" customWidth="1"/>
    <col min="11530" max="11530" width="9.42578125" style="22" customWidth="1"/>
    <col min="11531" max="11531" width="10.42578125" style="22" customWidth="1"/>
    <col min="11532" max="11772" width="9.140625" style="22"/>
    <col min="11773" max="11773" width="19.140625" style="22" customWidth="1"/>
    <col min="11774" max="11774" width="38.85546875" style="22" customWidth="1"/>
    <col min="11775" max="11775" width="9.28515625" style="22" customWidth="1"/>
    <col min="11776" max="11776" width="7" style="22" customWidth="1"/>
    <col min="11777" max="11777" width="14.28515625" style="22" customWidth="1"/>
    <col min="11778" max="11778" width="7.85546875" style="22" customWidth="1"/>
    <col min="11779" max="11779" width="7" style="22" customWidth="1"/>
    <col min="11780" max="11780" width="8.5703125" style="22" customWidth="1"/>
    <col min="11781" max="11781" width="8.7109375" style="22" customWidth="1"/>
    <col min="11782" max="11782" width="9.5703125" style="22" customWidth="1"/>
    <col min="11783" max="11783" width="9.140625" style="22"/>
    <col min="11784" max="11784" width="9.7109375" style="22" customWidth="1"/>
    <col min="11785" max="11785" width="9.85546875" style="22" customWidth="1"/>
    <col min="11786" max="11786" width="9.42578125" style="22" customWidth="1"/>
    <col min="11787" max="11787" width="10.42578125" style="22" customWidth="1"/>
    <col min="11788" max="12028" width="9.140625" style="22"/>
    <col min="12029" max="12029" width="19.140625" style="22" customWidth="1"/>
    <col min="12030" max="12030" width="38.85546875" style="22" customWidth="1"/>
    <col min="12031" max="12031" width="9.28515625" style="22" customWidth="1"/>
    <col min="12032" max="12032" width="7" style="22" customWidth="1"/>
    <col min="12033" max="12033" width="14.28515625" style="22" customWidth="1"/>
    <col min="12034" max="12034" width="7.85546875" style="22" customWidth="1"/>
    <col min="12035" max="12035" width="7" style="22" customWidth="1"/>
    <col min="12036" max="12036" width="8.5703125" style="22" customWidth="1"/>
    <col min="12037" max="12037" width="8.7109375" style="22" customWidth="1"/>
    <col min="12038" max="12038" width="9.5703125" style="22" customWidth="1"/>
    <col min="12039" max="12039" width="9.140625" style="22"/>
    <col min="12040" max="12040" width="9.7109375" style="22" customWidth="1"/>
    <col min="12041" max="12041" width="9.85546875" style="22" customWidth="1"/>
    <col min="12042" max="12042" width="9.42578125" style="22" customWidth="1"/>
    <col min="12043" max="12043" width="10.42578125" style="22" customWidth="1"/>
    <col min="12044" max="12284" width="9.140625" style="22"/>
    <col min="12285" max="12285" width="19.140625" style="22" customWidth="1"/>
    <col min="12286" max="12286" width="38.85546875" style="22" customWidth="1"/>
    <col min="12287" max="12287" width="9.28515625" style="22" customWidth="1"/>
    <col min="12288" max="12288" width="7" style="22" customWidth="1"/>
    <col min="12289" max="12289" width="14.28515625" style="22" customWidth="1"/>
    <col min="12290" max="12290" width="7.85546875" style="22" customWidth="1"/>
    <col min="12291" max="12291" width="7" style="22" customWidth="1"/>
    <col min="12292" max="12292" width="8.5703125" style="22" customWidth="1"/>
    <col min="12293" max="12293" width="8.7109375" style="22" customWidth="1"/>
    <col min="12294" max="12294" width="9.5703125" style="22" customWidth="1"/>
    <col min="12295" max="12295" width="9.140625" style="22"/>
    <col min="12296" max="12296" width="9.7109375" style="22" customWidth="1"/>
    <col min="12297" max="12297" width="9.85546875" style="22" customWidth="1"/>
    <col min="12298" max="12298" width="9.42578125" style="22" customWidth="1"/>
    <col min="12299" max="12299" width="10.42578125" style="22" customWidth="1"/>
    <col min="12300" max="12540" width="9.140625" style="22"/>
    <col min="12541" max="12541" width="19.140625" style="22" customWidth="1"/>
    <col min="12542" max="12542" width="38.85546875" style="22" customWidth="1"/>
    <col min="12543" max="12543" width="9.28515625" style="22" customWidth="1"/>
    <col min="12544" max="12544" width="7" style="22" customWidth="1"/>
    <col min="12545" max="12545" width="14.28515625" style="22" customWidth="1"/>
    <col min="12546" max="12546" width="7.85546875" style="22" customWidth="1"/>
    <col min="12547" max="12547" width="7" style="22" customWidth="1"/>
    <col min="12548" max="12548" width="8.5703125" style="22" customWidth="1"/>
    <col min="12549" max="12549" width="8.7109375" style="22" customWidth="1"/>
    <col min="12550" max="12550" width="9.5703125" style="22" customWidth="1"/>
    <col min="12551" max="12551" width="9.140625" style="22"/>
    <col min="12552" max="12552" width="9.7109375" style="22" customWidth="1"/>
    <col min="12553" max="12553" width="9.85546875" style="22" customWidth="1"/>
    <col min="12554" max="12554" width="9.42578125" style="22" customWidth="1"/>
    <col min="12555" max="12555" width="10.42578125" style="22" customWidth="1"/>
    <col min="12556" max="12796" width="9.140625" style="22"/>
    <col min="12797" max="12797" width="19.140625" style="22" customWidth="1"/>
    <col min="12798" max="12798" width="38.85546875" style="22" customWidth="1"/>
    <col min="12799" max="12799" width="9.28515625" style="22" customWidth="1"/>
    <col min="12800" max="12800" width="7" style="22" customWidth="1"/>
    <col min="12801" max="12801" width="14.28515625" style="22" customWidth="1"/>
    <col min="12802" max="12802" width="7.85546875" style="22" customWidth="1"/>
    <col min="12803" max="12803" width="7" style="22" customWidth="1"/>
    <col min="12804" max="12804" width="8.5703125" style="22" customWidth="1"/>
    <col min="12805" max="12805" width="8.7109375" style="22" customWidth="1"/>
    <col min="12806" max="12806" width="9.5703125" style="22" customWidth="1"/>
    <col min="12807" max="12807" width="9.140625" style="22"/>
    <col min="12808" max="12808" width="9.7109375" style="22" customWidth="1"/>
    <col min="12809" max="12809" width="9.85546875" style="22" customWidth="1"/>
    <col min="12810" max="12810" width="9.42578125" style="22" customWidth="1"/>
    <col min="12811" max="12811" width="10.42578125" style="22" customWidth="1"/>
    <col min="12812" max="13052" width="9.140625" style="22"/>
    <col min="13053" max="13053" width="19.140625" style="22" customWidth="1"/>
    <col min="13054" max="13054" width="38.85546875" style="22" customWidth="1"/>
    <col min="13055" max="13055" width="9.28515625" style="22" customWidth="1"/>
    <col min="13056" max="13056" width="7" style="22" customWidth="1"/>
    <col min="13057" max="13057" width="14.28515625" style="22" customWidth="1"/>
    <col min="13058" max="13058" width="7.85546875" style="22" customWidth="1"/>
    <col min="13059" max="13059" width="7" style="22" customWidth="1"/>
    <col min="13060" max="13060" width="8.5703125" style="22" customWidth="1"/>
    <col min="13061" max="13061" width="8.7109375" style="22" customWidth="1"/>
    <col min="13062" max="13062" width="9.5703125" style="22" customWidth="1"/>
    <col min="13063" max="13063" width="9.140625" style="22"/>
    <col min="13064" max="13064" width="9.7109375" style="22" customWidth="1"/>
    <col min="13065" max="13065" width="9.85546875" style="22" customWidth="1"/>
    <col min="13066" max="13066" width="9.42578125" style="22" customWidth="1"/>
    <col min="13067" max="13067" width="10.42578125" style="22" customWidth="1"/>
    <col min="13068" max="13308" width="9.140625" style="22"/>
    <col min="13309" max="13309" width="19.140625" style="22" customWidth="1"/>
    <col min="13310" max="13310" width="38.85546875" style="22" customWidth="1"/>
    <col min="13311" max="13311" width="9.28515625" style="22" customWidth="1"/>
    <col min="13312" max="13312" width="7" style="22" customWidth="1"/>
    <col min="13313" max="13313" width="14.28515625" style="22" customWidth="1"/>
    <col min="13314" max="13314" width="7.85546875" style="22" customWidth="1"/>
    <col min="13315" max="13315" width="7" style="22" customWidth="1"/>
    <col min="13316" max="13316" width="8.5703125" style="22" customWidth="1"/>
    <col min="13317" max="13317" width="8.7109375" style="22" customWidth="1"/>
    <col min="13318" max="13318" width="9.5703125" style="22" customWidth="1"/>
    <col min="13319" max="13319" width="9.140625" style="22"/>
    <col min="13320" max="13320" width="9.7109375" style="22" customWidth="1"/>
    <col min="13321" max="13321" width="9.85546875" style="22" customWidth="1"/>
    <col min="13322" max="13322" width="9.42578125" style="22" customWidth="1"/>
    <col min="13323" max="13323" width="10.42578125" style="22" customWidth="1"/>
    <col min="13324" max="13564" width="9.140625" style="22"/>
    <col min="13565" max="13565" width="19.140625" style="22" customWidth="1"/>
    <col min="13566" max="13566" width="38.85546875" style="22" customWidth="1"/>
    <col min="13567" max="13567" width="9.28515625" style="22" customWidth="1"/>
    <col min="13568" max="13568" width="7" style="22" customWidth="1"/>
    <col min="13569" max="13569" width="14.28515625" style="22" customWidth="1"/>
    <col min="13570" max="13570" width="7.85546875" style="22" customWidth="1"/>
    <col min="13571" max="13571" width="7" style="22" customWidth="1"/>
    <col min="13572" max="13572" width="8.5703125" style="22" customWidth="1"/>
    <col min="13573" max="13573" width="8.7109375" style="22" customWidth="1"/>
    <col min="13574" max="13574" width="9.5703125" style="22" customWidth="1"/>
    <col min="13575" max="13575" width="9.140625" style="22"/>
    <col min="13576" max="13576" width="9.7109375" style="22" customWidth="1"/>
    <col min="13577" max="13577" width="9.85546875" style="22" customWidth="1"/>
    <col min="13578" max="13578" width="9.42578125" style="22" customWidth="1"/>
    <col min="13579" max="13579" width="10.42578125" style="22" customWidth="1"/>
    <col min="13580" max="13820" width="9.140625" style="22"/>
    <col min="13821" max="13821" width="19.140625" style="22" customWidth="1"/>
    <col min="13822" max="13822" width="38.85546875" style="22" customWidth="1"/>
    <col min="13823" max="13823" width="9.28515625" style="22" customWidth="1"/>
    <col min="13824" max="13824" width="7" style="22" customWidth="1"/>
    <col min="13825" max="13825" width="14.28515625" style="22" customWidth="1"/>
    <col min="13826" max="13826" width="7.85546875" style="22" customWidth="1"/>
    <col min="13827" max="13827" width="7" style="22" customWidth="1"/>
    <col min="13828" max="13828" width="8.5703125" style="22" customWidth="1"/>
    <col min="13829" max="13829" width="8.7109375" style="22" customWidth="1"/>
    <col min="13830" max="13830" width="9.5703125" style="22" customWidth="1"/>
    <col min="13831" max="13831" width="9.140625" style="22"/>
    <col min="13832" max="13832" width="9.7109375" style="22" customWidth="1"/>
    <col min="13833" max="13833" width="9.85546875" style="22" customWidth="1"/>
    <col min="13834" max="13834" width="9.42578125" style="22" customWidth="1"/>
    <col min="13835" max="13835" width="10.42578125" style="22" customWidth="1"/>
    <col min="13836" max="14076" width="9.140625" style="22"/>
    <col min="14077" max="14077" width="19.140625" style="22" customWidth="1"/>
    <col min="14078" max="14078" width="38.85546875" style="22" customWidth="1"/>
    <col min="14079" max="14079" width="9.28515625" style="22" customWidth="1"/>
    <col min="14080" max="14080" width="7" style="22" customWidth="1"/>
    <col min="14081" max="14081" width="14.28515625" style="22" customWidth="1"/>
    <col min="14082" max="14082" width="7.85546875" style="22" customWidth="1"/>
    <col min="14083" max="14083" width="7" style="22" customWidth="1"/>
    <col min="14084" max="14084" width="8.5703125" style="22" customWidth="1"/>
    <col min="14085" max="14085" width="8.7109375" style="22" customWidth="1"/>
    <col min="14086" max="14086" width="9.5703125" style="22" customWidth="1"/>
    <col min="14087" max="14087" width="9.140625" style="22"/>
    <col min="14088" max="14088" width="9.7109375" style="22" customWidth="1"/>
    <col min="14089" max="14089" width="9.85546875" style="22" customWidth="1"/>
    <col min="14090" max="14090" width="9.42578125" style="22" customWidth="1"/>
    <col min="14091" max="14091" width="10.42578125" style="22" customWidth="1"/>
    <col min="14092" max="14332" width="9.140625" style="22"/>
    <col min="14333" max="14333" width="19.140625" style="22" customWidth="1"/>
    <col min="14334" max="14334" width="38.85546875" style="22" customWidth="1"/>
    <col min="14335" max="14335" width="9.28515625" style="22" customWidth="1"/>
    <col min="14336" max="14336" width="7" style="22" customWidth="1"/>
    <col min="14337" max="14337" width="14.28515625" style="22" customWidth="1"/>
    <col min="14338" max="14338" width="7.85546875" style="22" customWidth="1"/>
    <col min="14339" max="14339" width="7" style="22" customWidth="1"/>
    <col min="14340" max="14340" width="8.5703125" style="22" customWidth="1"/>
    <col min="14341" max="14341" width="8.7109375" style="22" customWidth="1"/>
    <col min="14342" max="14342" width="9.5703125" style="22" customWidth="1"/>
    <col min="14343" max="14343" width="9.140625" style="22"/>
    <col min="14344" max="14344" width="9.7109375" style="22" customWidth="1"/>
    <col min="14345" max="14345" width="9.85546875" style="22" customWidth="1"/>
    <col min="14346" max="14346" width="9.42578125" style="22" customWidth="1"/>
    <col min="14347" max="14347" width="10.42578125" style="22" customWidth="1"/>
    <col min="14348" max="14588" width="9.140625" style="22"/>
    <col min="14589" max="14589" width="19.140625" style="22" customWidth="1"/>
    <col min="14590" max="14590" width="38.85546875" style="22" customWidth="1"/>
    <col min="14591" max="14591" width="9.28515625" style="22" customWidth="1"/>
    <col min="14592" max="14592" width="7" style="22" customWidth="1"/>
    <col min="14593" max="14593" width="14.28515625" style="22" customWidth="1"/>
    <col min="14594" max="14594" width="7.85546875" style="22" customWidth="1"/>
    <col min="14595" max="14595" width="7" style="22" customWidth="1"/>
    <col min="14596" max="14596" width="8.5703125" style="22" customWidth="1"/>
    <col min="14597" max="14597" width="8.7109375" style="22" customWidth="1"/>
    <col min="14598" max="14598" width="9.5703125" style="22" customWidth="1"/>
    <col min="14599" max="14599" width="9.140625" style="22"/>
    <col min="14600" max="14600" width="9.7109375" style="22" customWidth="1"/>
    <col min="14601" max="14601" width="9.85546875" style="22" customWidth="1"/>
    <col min="14602" max="14602" width="9.42578125" style="22" customWidth="1"/>
    <col min="14603" max="14603" width="10.42578125" style="22" customWidth="1"/>
    <col min="14604" max="14844" width="9.140625" style="22"/>
    <col min="14845" max="14845" width="19.140625" style="22" customWidth="1"/>
    <col min="14846" max="14846" width="38.85546875" style="22" customWidth="1"/>
    <col min="14847" max="14847" width="9.28515625" style="22" customWidth="1"/>
    <col min="14848" max="14848" width="7" style="22" customWidth="1"/>
    <col min="14849" max="14849" width="14.28515625" style="22" customWidth="1"/>
    <col min="14850" max="14850" width="7.85546875" style="22" customWidth="1"/>
    <col min="14851" max="14851" width="7" style="22" customWidth="1"/>
    <col min="14852" max="14852" width="8.5703125" style="22" customWidth="1"/>
    <col min="14853" max="14853" width="8.7109375" style="22" customWidth="1"/>
    <col min="14854" max="14854" width="9.5703125" style="22" customWidth="1"/>
    <col min="14855" max="14855" width="9.140625" style="22"/>
    <col min="14856" max="14856" width="9.7109375" style="22" customWidth="1"/>
    <col min="14857" max="14857" width="9.85546875" style="22" customWidth="1"/>
    <col min="14858" max="14858" width="9.42578125" style="22" customWidth="1"/>
    <col min="14859" max="14859" width="10.42578125" style="22" customWidth="1"/>
    <col min="14860" max="15100" width="9.140625" style="22"/>
    <col min="15101" max="15101" width="19.140625" style="22" customWidth="1"/>
    <col min="15102" max="15102" width="38.85546875" style="22" customWidth="1"/>
    <col min="15103" max="15103" width="9.28515625" style="22" customWidth="1"/>
    <col min="15104" max="15104" width="7" style="22" customWidth="1"/>
    <col min="15105" max="15105" width="14.28515625" style="22" customWidth="1"/>
    <col min="15106" max="15106" width="7.85546875" style="22" customWidth="1"/>
    <col min="15107" max="15107" width="7" style="22" customWidth="1"/>
    <col min="15108" max="15108" width="8.5703125" style="22" customWidth="1"/>
    <col min="15109" max="15109" width="8.7109375" style="22" customWidth="1"/>
    <col min="15110" max="15110" width="9.5703125" style="22" customWidth="1"/>
    <col min="15111" max="15111" width="9.140625" style="22"/>
    <col min="15112" max="15112" width="9.7109375" style="22" customWidth="1"/>
    <col min="15113" max="15113" width="9.85546875" style="22" customWidth="1"/>
    <col min="15114" max="15114" width="9.42578125" style="22" customWidth="1"/>
    <col min="15115" max="15115" width="10.42578125" style="22" customWidth="1"/>
    <col min="15116" max="15356" width="9.140625" style="22"/>
    <col min="15357" max="15357" width="19.140625" style="22" customWidth="1"/>
    <col min="15358" max="15358" width="38.85546875" style="22" customWidth="1"/>
    <col min="15359" max="15359" width="9.28515625" style="22" customWidth="1"/>
    <col min="15360" max="15360" width="7" style="22" customWidth="1"/>
    <col min="15361" max="15361" width="14.28515625" style="22" customWidth="1"/>
    <col min="15362" max="15362" width="7.85546875" style="22" customWidth="1"/>
    <col min="15363" max="15363" width="7" style="22" customWidth="1"/>
    <col min="15364" max="15364" width="8.5703125" style="22" customWidth="1"/>
    <col min="15365" max="15365" width="8.7109375" style="22" customWidth="1"/>
    <col min="15366" max="15366" width="9.5703125" style="22" customWidth="1"/>
    <col min="15367" max="15367" width="9.140625" style="22"/>
    <col min="15368" max="15368" width="9.7109375" style="22" customWidth="1"/>
    <col min="15369" max="15369" width="9.85546875" style="22" customWidth="1"/>
    <col min="15370" max="15370" width="9.42578125" style="22" customWidth="1"/>
    <col min="15371" max="15371" width="10.42578125" style="22" customWidth="1"/>
    <col min="15372" max="15612" width="9.140625" style="22"/>
    <col min="15613" max="15613" width="19.140625" style="22" customWidth="1"/>
    <col min="15614" max="15614" width="38.85546875" style="22" customWidth="1"/>
    <col min="15615" max="15615" width="9.28515625" style="22" customWidth="1"/>
    <col min="15616" max="15616" width="7" style="22" customWidth="1"/>
    <col min="15617" max="15617" width="14.28515625" style="22" customWidth="1"/>
    <col min="15618" max="15618" width="7.85546875" style="22" customWidth="1"/>
    <col min="15619" max="15619" width="7" style="22" customWidth="1"/>
    <col min="15620" max="15620" width="8.5703125" style="22" customWidth="1"/>
    <col min="15621" max="15621" width="8.7109375" style="22" customWidth="1"/>
    <col min="15622" max="15622" width="9.5703125" style="22" customWidth="1"/>
    <col min="15623" max="15623" width="9.140625" style="22"/>
    <col min="15624" max="15624" width="9.7109375" style="22" customWidth="1"/>
    <col min="15625" max="15625" width="9.85546875" style="22" customWidth="1"/>
    <col min="15626" max="15626" width="9.42578125" style="22" customWidth="1"/>
    <col min="15627" max="15627" width="10.42578125" style="22" customWidth="1"/>
    <col min="15628" max="15868" width="9.140625" style="22"/>
    <col min="15869" max="15869" width="19.140625" style="22" customWidth="1"/>
    <col min="15870" max="15870" width="38.85546875" style="22" customWidth="1"/>
    <col min="15871" max="15871" width="9.28515625" style="22" customWidth="1"/>
    <col min="15872" max="15872" width="7" style="22" customWidth="1"/>
    <col min="15873" max="15873" width="14.28515625" style="22" customWidth="1"/>
    <col min="15874" max="15874" width="7.85546875" style="22" customWidth="1"/>
    <col min="15875" max="15875" width="7" style="22" customWidth="1"/>
    <col min="15876" max="15876" width="8.5703125" style="22" customWidth="1"/>
    <col min="15877" max="15877" width="8.7109375" style="22" customWidth="1"/>
    <col min="15878" max="15878" width="9.5703125" style="22" customWidth="1"/>
    <col min="15879" max="15879" width="9.140625" style="22"/>
    <col min="15880" max="15880" width="9.7109375" style="22" customWidth="1"/>
    <col min="15881" max="15881" width="9.85546875" style="22" customWidth="1"/>
    <col min="15882" max="15882" width="9.42578125" style="22" customWidth="1"/>
    <col min="15883" max="15883" width="10.42578125" style="22" customWidth="1"/>
    <col min="15884" max="16124" width="9.140625" style="22"/>
    <col min="16125" max="16125" width="19.140625" style="22" customWidth="1"/>
    <col min="16126" max="16126" width="38.85546875" style="22" customWidth="1"/>
    <col min="16127" max="16127" width="9.28515625" style="22" customWidth="1"/>
    <col min="16128" max="16128" width="7" style="22" customWidth="1"/>
    <col min="16129" max="16129" width="14.28515625" style="22" customWidth="1"/>
    <col min="16130" max="16130" width="7.85546875" style="22" customWidth="1"/>
    <col min="16131" max="16131" width="7" style="22" customWidth="1"/>
    <col min="16132" max="16132" width="8.5703125" style="22" customWidth="1"/>
    <col min="16133" max="16133" width="8.7109375" style="22" customWidth="1"/>
    <col min="16134" max="16134" width="9.5703125" style="22" customWidth="1"/>
    <col min="16135" max="16135" width="9.140625" style="22"/>
    <col min="16136" max="16136" width="9.7109375" style="22" customWidth="1"/>
    <col min="16137" max="16137" width="9.85546875" style="22" customWidth="1"/>
    <col min="16138" max="16138" width="9.42578125" style="22" customWidth="1"/>
    <col min="16139" max="16139" width="10.42578125" style="22" customWidth="1"/>
    <col min="16140" max="16384" width="9.140625" style="22"/>
  </cols>
  <sheetData>
    <row r="1" spans="1:15" x14ac:dyDescent="0.25">
      <c r="A1" s="21"/>
      <c r="B1" s="21"/>
      <c r="C1" s="21"/>
      <c r="D1" s="14" t="s">
        <v>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7.75" customHeight="1" x14ac:dyDescent="0.25">
      <c r="A2" s="21" t="s">
        <v>1</v>
      </c>
      <c r="B2" s="14" t="s">
        <v>2</v>
      </c>
      <c r="C2" s="84" t="s">
        <v>3</v>
      </c>
      <c r="D2" s="84"/>
      <c r="E2" s="84"/>
      <c r="F2" s="84"/>
      <c r="G2" s="84"/>
      <c r="H2" s="84"/>
      <c r="I2" s="84"/>
      <c r="J2" s="21" t="s">
        <v>4</v>
      </c>
      <c r="K2" s="21"/>
      <c r="L2" s="21"/>
      <c r="M2" s="21"/>
      <c r="N2" s="21"/>
      <c r="O2" s="21"/>
    </row>
    <row r="3" spans="1:15" ht="38.25" customHeight="1" x14ac:dyDescent="0.25">
      <c r="A3" s="21"/>
      <c r="B3" s="21"/>
      <c r="C3" s="85" t="s">
        <v>5</v>
      </c>
      <c r="D3" s="85"/>
      <c r="E3" s="85"/>
      <c r="F3" s="21" t="s">
        <v>6</v>
      </c>
      <c r="G3" s="21"/>
      <c r="H3" s="21"/>
      <c r="I3" s="21"/>
      <c r="J3" s="21"/>
      <c r="K3" s="21"/>
      <c r="L3" s="21" t="s">
        <v>7</v>
      </c>
      <c r="M3" s="21"/>
      <c r="N3" s="21" t="s">
        <v>8</v>
      </c>
      <c r="O3" s="21"/>
    </row>
    <row r="4" spans="1:15" ht="36.75" customHeight="1" thickBot="1" x14ac:dyDescent="0.3">
      <c r="A4" s="21" t="s">
        <v>9</v>
      </c>
      <c r="B4" s="21"/>
      <c r="C4" s="84" t="s">
        <v>10</v>
      </c>
      <c r="D4" s="84"/>
      <c r="E4" s="84"/>
      <c r="F4" s="84"/>
      <c r="G4" s="21" t="s">
        <v>11</v>
      </c>
      <c r="H4" s="21"/>
      <c r="I4" s="21"/>
      <c r="J4" s="21"/>
      <c r="K4" s="21"/>
      <c r="L4" s="21"/>
      <c r="M4" s="21"/>
      <c r="N4" s="21"/>
      <c r="O4" s="21"/>
    </row>
    <row r="5" spans="1:15" ht="30.75" customHeight="1" x14ac:dyDescent="0.25">
      <c r="A5" s="86" t="s">
        <v>12</v>
      </c>
      <c r="B5" s="89" t="s">
        <v>13</v>
      </c>
      <c r="C5" s="92" t="s">
        <v>186</v>
      </c>
      <c r="D5" s="95" t="s">
        <v>14</v>
      </c>
      <c r="E5" s="95"/>
      <c r="F5" s="95"/>
      <c r="G5" s="95"/>
      <c r="H5" s="95"/>
      <c r="I5" s="95"/>
      <c r="J5" s="97" t="s">
        <v>15</v>
      </c>
      <c r="K5" s="98"/>
      <c r="L5" s="98"/>
      <c r="M5" s="98"/>
      <c r="N5" s="98"/>
      <c r="O5" s="99"/>
    </row>
    <row r="6" spans="1:15" ht="31.5" customHeight="1" x14ac:dyDescent="0.25">
      <c r="A6" s="87"/>
      <c r="B6" s="90"/>
      <c r="C6" s="93"/>
      <c r="D6" s="96" t="s">
        <v>16</v>
      </c>
      <c r="E6" s="96" t="s">
        <v>17</v>
      </c>
      <c r="F6" s="100" t="s">
        <v>18</v>
      </c>
      <c r="G6" s="100"/>
      <c r="H6" s="100"/>
      <c r="I6" s="101"/>
      <c r="J6" s="102" t="s">
        <v>19</v>
      </c>
      <c r="K6" s="102"/>
      <c r="L6" s="102" t="s">
        <v>20</v>
      </c>
      <c r="M6" s="102"/>
      <c r="N6" s="103" t="s">
        <v>21</v>
      </c>
      <c r="O6" s="104"/>
    </row>
    <row r="7" spans="1:15" ht="21" customHeight="1" x14ac:dyDescent="0.25">
      <c r="A7" s="87"/>
      <c r="B7" s="90"/>
      <c r="C7" s="93"/>
      <c r="D7" s="93"/>
      <c r="E7" s="93"/>
      <c r="F7" s="105" t="s">
        <v>22</v>
      </c>
      <c r="G7" s="108" t="s">
        <v>23</v>
      </c>
      <c r="H7" s="108"/>
      <c r="I7" s="108"/>
      <c r="J7" s="109" t="s">
        <v>24</v>
      </c>
      <c r="K7" s="109" t="s">
        <v>25</v>
      </c>
      <c r="L7" s="109" t="s">
        <v>26</v>
      </c>
      <c r="M7" s="109" t="s">
        <v>27</v>
      </c>
      <c r="N7" s="109" t="s">
        <v>28</v>
      </c>
      <c r="O7" s="109" t="s">
        <v>29</v>
      </c>
    </row>
    <row r="8" spans="1:15" ht="100.5" customHeight="1" x14ac:dyDescent="0.25">
      <c r="A8" s="87"/>
      <c r="B8" s="90"/>
      <c r="C8" s="93"/>
      <c r="D8" s="93"/>
      <c r="E8" s="93"/>
      <c r="F8" s="106"/>
      <c r="G8" s="96" t="s">
        <v>30</v>
      </c>
      <c r="H8" s="96" t="s">
        <v>31</v>
      </c>
      <c r="I8" s="96" t="s">
        <v>32</v>
      </c>
      <c r="J8" s="109"/>
      <c r="K8" s="109"/>
      <c r="L8" s="109"/>
      <c r="M8" s="109"/>
      <c r="N8" s="109"/>
      <c r="O8" s="109"/>
    </row>
    <row r="9" spans="1:15" ht="19.5" customHeight="1" x14ac:dyDescent="0.25">
      <c r="A9" s="88"/>
      <c r="B9" s="91"/>
      <c r="C9" s="94"/>
      <c r="D9" s="94"/>
      <c r="E9" s="94"/>
      <c r="F9" s="107"/>
      <c r="G9" s="94"/>
      <c r="H9" s="94"/>
      <c r="I9" s="94"/>
      <c r="J9" s="23">
        <v>16</v>
      </c>
      <c r="K9" s="23">
        <v>23</v>
      </c>
      <c r="L9" s="23">
        <v>16</v>
      </c>
      <c r="M9" s="23">
        <v>22</v>
      </c>
      <c r="N9" s="24">
        <v>14</v>
      </c>
      <c r="O9" s="25">
        <v>9</v>
      </c>
    </row>
    <row r="10" spans="1:15" ht="18" customHeight="1" x14ac:dyDescent="0.25">
      <c r="A10" s="26">
        <v>1</v>
      </c>
      <c r="B10" s="23">
        <v>2</v>
      </c>
      <c r="C10" s="23">
        <v>3</v>
      </c>
      <c r="D10" s="23">
        <v>4</v>
      </c>
      <c r="E10" s="23">
        <v>5</v>
      </c>
      <c r="F10" s="27">
        <v>6</v>
      </c>
      <c r="G10" s="28">
        <v>7</v>
      </c>
      <c r="H10" s="28">
        <v>8</v>
      </c>
      <c r="I10" s="28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9">
        <v>15</v>
      </c>
    </row>
    <row r="11" spans="1:15" ht="34.5" customHeight="1" x14ac:dyDescent="0.25">
      <c r="A11" s="1" t="s">
        <v>152</v>
      </c>
      <c r="B11" s="2" t="s">
        <v>153</v>
      </c>
      <c r="C11" s="3" t="s">
        <v>193</v>
      </c>
      <c r="D11" s="4">
        <f>D12+D18+D26</f>
        <v>2106</v>
      </c>
      <c r="E11" s="4">
        <f t="shared" ref="E11:O11" si="0">E12+E18+E26</f>
        <v>702</v>
      </c>
      <c r="F11" s="4">
        <f>F12+F18+F26</f>
        <v>1404</v>
      </c>
      <c r="G11" s="4">
        <f t="shared" si="0"/>
        <v>821</v>
      </c>
      <c r="H11" s="4">
        <f t="shared" si="0"/>
        <v>583</v>
      </c>
      <c r="I11" s="4">
        <f t="shared" si="0"/>
        <v>0</v>
      </c>
      <c r="J11" s="4">
        <f t="shared" si="0"/>
        <v>576</v>
      </c>
      <c r="K11" s="4">
        <f t="shared" si="0"/>
        <v>828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</row>
    <row r="12" spans="1:15" ht="18" customHeight="1" x14ac:dyDescent="0.25">
      <c r="A12" s="1"/>
      <c r="B12" s="2" t="s">
        <v>154</v>
      </c>
      <c r="C12" s="3" t="s">
        <v>155</v>
      </c>
      <c r="D12" s="4">
        <f>SUM(D13:D17)</f>
        <v>908</v>
      </c>
      <c r="E12" s="4">
        <f t="shared" ref="E12:O12" si="1">SUM(E13:E17)</f>
        <v>292</v>
      </c>
      <c r="F12" s="4">
        <f t="shared" si="1"/>
        <v>616</v>
      </c>
      <c r="G12" s="4">
        <f t="shared" si="1"/>
        <v>315</v>
      </c>
      <c r="H12" s="4">
        <f t="shared" si="1"/>
        <v>301</v>
      </c>
      <c r="I12" s="4">
        <f t="shared" si="1"/>
        <v>0</v>
      </c>
      <c r="J12" s="4">
        <f t="shared" si="1"/>
        <v>294</v>
      </c>
      <c r="K12" s="4">
        <f t="shared" si="1"/>
        <v>322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</row>
    <row r="13" spans="1:15" ht="18" customHeight="1" x14ac:dyDescent="0.25">
      <c r="A13" s="5" t="s">
        <v>156</v>
      </c>
      <c r="B13" s="6" t="s">
        <v>157</v>
      </c>
      <c r="C13" s="7" t="s">
        <v>158</v>
      </c>
      <c r="D13" s="8">
        <f>E13+F13</f>
        <v>289</v>
      </c>
      <c r="E13" s="8">
        <v>94</v>
      </c>
      <c r="F13" s="8">
        <v>195</v>
      </c>
      <c r="G13" s="5">
        <f>F13-H13</f>
        <v>153</v>
      </c>
      <c r="H13" s="5">
        <v>42</v>
      </c>
      <c r="I13" s="5"/>
      <c r="J13" s="5">
        <v>80</v>
      </c>
      <c r="K13" s="5">
        <v>115</v>
      </c>
      <c r="L13" s="5"/>
      <c r="M13" s="5"/>
      <c r="N13" s="5"/>
      <c r="O13" s="7"/>
    </row>
    <row r="14" spans="1:15" ht="18" customHeight="1" x14ac:dyDescent="0.25">
      <c r="A14" s="5" t="s">
        <v>159</v>
      </c>
      <c r="B14" s="6" t="s">
        <v>33</v>
      </c>
      <c r="C14" s="7" t="s">
        <v>160</v>
      </c>
      <c r="D14" s="8">
        <f t="shared" ref="D14:D21" si="2">E14+F14</f>
        <v>173</v>
      </c>
      <c r="E14" s="8">
        <v>56</v>
      </c>
      <c r="F14" s="8">
        <v>117</v>
      </c>
      <c r="G14" s="5">
        <f t="shared" ref="G14:G27" si="3">F14-H14</f>
        <v>0</v>
      </c>
      <c r="H14" s="5">
        <v>117</v>
      </c>
      <c r="I14" s="5"/>
      <c r="J14" s="5">
        <v>48</v>
      </c>
      <c r="K14" s="5">
        <v>69</v>
      </c>
      <c r="L14" s="5"/>
      <c r="M14" s="5"/>
      <c r="N14" s="5"/>
      <c r="O14" s="7"/>
    </row>
    <row r="15" spans="1:15" ht="18" customHeight="1" x14ac:dyDescent="0.25">
      <c r="A15" s="5" t="s">
        <v>161</v>
      </c>
      <c r="B15" s="6" t="s">
        <v>44</v>
      </c>
      <c r="C15" s="7" t="s">
        <v>160</v>
      </c>
      <c r="D15" s="8">
        <f t="shared" si="2"/>
        <v>171</v>
      </c>
      <c r="E15" s="8">
        <v>54</v>
      </c>
      <c r="F15" s="8">
        <v>117</v>
      </c>
      <c r="G15" s="5">
        <f t="shared" si="3"/>
        <v>100</v>
      </c>
      <c r="H15" s="5">
        <v>17</v>
      </c>
      <c r="I15" s="5"/>
      <c r="J15" s="5">
        <v>48</v>
      </c>
      <c r="K15" s="5">
        <v>69</v>
      </c>
      <c r="L15" s="5"/>
      <c r="M15" s="5"/>
      <c r="N15" s="5"/>
      <c r="O15" s="7"/>
    </row>
    <row r="16" spans="1:15" ht="18" customHeight="1" x14ac:dyDescent="0.25">
      <c r="A16" s="5" t="s">
        <v>162</v>
      </c>
      <c r="B16" s="6" t="s">
        <v>41</v>
      </c>
      <c r="C16" s="7" t="s">
        <v>160</v>
      </c>
      <c r="D16" s="8">
        <f t="shared" si="2"/>
        <v>171</v>
      </c>
      <c r="E16" s="8">
        <v>54</v>
      </c>
      <c r="F16" s="8">
        <v>117</v>
      </c>
      <c r="G16" s="5">
        <f t="shared" si="3"/>
        <v>4</v>
      </c>
      <c r="H16" s="5">
        <v>113</v>
      </c>
      <c r="I16" s="5"/>
      <c r="J16" s="5">
        <v>48</v>
      </c>
      <c r="K16" s="5">
        <v>69</v>
      </c>
      <c r="L16" s="5"/>
      <c r="M16" s="5"/>
      <c r="N16" s="5"/>
      <c r="O16" s="7"/>
    </row>
    <row r="17" spans="1:15" ht="31.5" x14ac:dyDescent="0.25">
      <c r="A17" s="5" t="s">
        <v>163</v>
      </c>
      <c r="B17" s="9" t="s">
        <v>42</v>
      </c>
      <c r="C17" s="7" t="s">
        <v>189</v>
      </c>
      <c r="D17" s="8">
        <f t="shared" si="2"/>
        <v>104</v>
      </c>
      <c r="E17" s="8">
        <v>34</v>
      </c>
      <c r="F17" s="8">
        <v>70</v>
      </c>
      <c r="G17" s="5">
        <f t="shared" si="3"/>
        <v>58</v>
      </c>
      <c r="H17" s="5">
        <v>12</v>
      </c>
      <c r="I17" s="5"/>
      <c r="J17" s="5">
        <v>70</v>
      </c>
      <c r="K17" s="5"/>
      <c r="L17" s="5"/>
      <c r="M17" s="5"/>
      <c r="N17" s="5"/>
      <c r="O17" s="7"/>
    </row>
    <row r="18" spans="1:15" ht="31.5" x14ac:dyDescent="0.25">
      <c r="A18" s="1"/>
      <c r="B18" s="2" t="s">
        <v>164</v>
      </c>
      <c r="C18" s="3" t="s">
        <v>165</v>
      </c>
      <c r="D18" s="4">
        <f>SUM(D19:D25)</f>
        <v>1108</v>
      </c>
      <c r="E18" s="4">
        <f t="shared" ref="E18:O18" si="4">SUM(E19:E25)</f>
        <v>359</v>
      </c>
      <c r="F18" s="4">
        <f t="shared" si="4"/>
        <v>749</v>
      </c>
      <c r="G18" s="4">
        <f t="shared" si="4"/>
        <v>477</v>
      </c>
      <c r="H18" s="4">
        <f t="shared" si="4"/>
        <v>272</v>
      </c>
      <c r="I18" s="4">
        <f t="shared" si="4"/>
        <v>0</v>
      </c>
      <c r="J18" s="4">
        <f t="shared" si="4"/>
        <v>282</v>
      </c>
      <c r="K18" s="4">
        <f t="shared" si="4"/>
        <v>467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0</v>
      </c>
    </row>
    <row r="19" spans="1:15" ht="18" customHeight="1" x14ac:dyDescent="0.25">
      <c r="A19" s="5" t="s">
        <v>166</v>
      </c>
      <c r="B19" s="9" t="s">
        <v>167</v>
      </c>
      <c r="C19" s="7" t="s">
        <v>185</v>
      </c>
      <c r="D19" s="10">
        <f t="shared" si="2"/>
        <v>116</v>
      </c>
      <c r="E19" s="10">
        <v>38</v>
      </c>
      <c r="F19" s="10">
        <v>78</v>
      </c>
      <c r="G19" s="5">
        <f t="shared" si="3"/>
        <v>58</v>
      </c>
      <c r="H19" s="11">
        <v>20</v>
      </c>
      <c r="I19" s="11"/>
      <c r="J19" s="11"/>
      <c r="K19" s="11">
        <v>78</v>
      </c>
      <c r="L19" s="11"/>
      <c r="M19" s="11"/>
      <c r="N19" s="11"/>
      <c r="O19" s="12"/>
    </row>
    <row r="20" spans="1:15" ht="18" customHeight="1" x14ac:dyDescent="0.25">
      <c r="A20" s="5" t="s">
        <v>169</v>
      </c>
      <c r="B20" s="9" t="s">
        <v>39</v>
      </c>
      <c r="C20" s="7" t="s">
        <v>40</v>
      </c>
      <c r="D20" s="10">
        <f t="shared" si="2"/>
        <v>162</v>
      </c>
      <c r="E20" s="10">
        <f t="shared" ref="E20" si="5">F20/2</f>
        <v>54</v>
      </c>
      <c r="F20" s="10">
        <v>108</v>
      </c>
      <c r="G20" s="5">
        <f t="shared" si="3"/>
        <v>76</v>
      </c>
      <c r="H20" s="11">
        <v>32</v>
      </c>
      <c r="I20" s="11"/>
      <c r="J20" s="11">
        <v>48</v>
      </c>
      <c r="K20" s="11">
        <v>60</v>
      </c>
      <c r="L20" s="11"/>
      <c r="M20" s="11"/>
      <c r="N20" s="11"/>
      <c r="O20" s="12"/>
    </row>
    <row r="21" spans="1:15" ht="28.5" customHeight="1" x14ac:dyDescent="0.25">
      <c r="A21" s="5" t="s">
        <v>170</v>
      </c>
      <c r="B21" s="9" t="s">
        <v>37</v>
      </c>
      <c r="C21" s="7" t="s">
        <v>38</v>
      </c>
      <c r="D21" s="10">
        <f t="shared" si="2"/>
        <v>53</v>
      </c>
      <c r="E21" s="10">
        <v>17</v>
      </c>
      <c r="F21" s="10">
        <v>36</v>
      </c>
      <c r="G21" s="5">
        <f t="shared" si="3"/>
        <v>16</v>
      </c>
      <c r="H21" s="11">
        <v>20</v>
      </c>
      <c r="I21" s="11"/>
      <c r="J21" s="11"/>
      <c r="K21" s="11">
        <v>36</v>
      </c>
      <c r="L21" s="11"/>
      <c r="M21" s="11"/>
      <c r="N21" s="11"/>
      <c r="O21" s="12"/>
    </row>
    <row r="22" spans="1:15" ht="27.75" customHeight="1" x14ac:dyDescent="0.25">
      <c r="A22" s="5" t="s">
        <v>171</v>
      </c>
      <c r="B22" s="9" t="s">
        <v>172</v>
      </c>
      <c r="C22" s="7" t="s">
        <v>173</v>
      </c>
      <c r="D22" s="8">
        <f>E22+F22</f>
        <v>350</v>
      </c>
      <c r="E22" s="8">
        <v>116</v>
      </c>
      <c r="F22" s="8">
        <v>234</v>
      </c>
      <c r="G22" s="5">
        <f t="shared" si="3"/>
        <v>144</v>
      </c>
      <c r="H22" s="5">
        <v>90</v>
      </c>
      <c r="I22" s="5"/>
      <c r="J22" s="5">
        <v>98</v>
      </c>
      <c r="K22" s="5">
        <v>136</v>
      </c>
      <c r="L22" s="5"/>
      <c r="M22" s="5"/>
      <c r="N22" s="5"/>
      <c r="O22" s="7"/>
    </row>
    <row r="23" spans="1:15" ht="18" customHeight="1" x14ac:dyDescent="0.25">
      <c r="A23" s="5" t="s">
        <v>174</v>
      </c>
      <c r="B23" s="6" t="s">
        <v>60</v>
      </c>
      <c r="C23" s="7" t="s">
        <v>84</v>
      </c>
      <c r="D23" s="8">
        <f t="shared" ref="D23:D25" si="6">E23+F23</f>
        <v>172</v>
      </c>
      <c r="E23" s="8">
        <v>54</v>
      </c>
      <c r="F23" s="8">
        <v>118</v>
      </c>
      <c r="G23" s="5">
        <f t="shared" si="3"/>
        <v>54</v>
      </c>
      <c r="H23" s="5">
        <v>64</v>
      </c>
      <c r="I23" s="5"/>
      <c r="J23" s="5">
        <v>56</v>
      </c>
      <c r="K23" s="5">
        <v>62</v>
      </c>
      <c r="L23" s="5"/>
      <c r="M23" s="5"/>
      <c r="N23" s="5"/>
      <c r="O23" s="7"/>
    </row>
    <row r="24" spans="1:15" ht="18" customHeight="1" x14ac:dyDescent="0.25">
      <c r="A24" s="5" t="s">
        <v>175</v>
      </c>
      <c r="B24" s="6" t="s">
        <v>176</v>
      </c>
      <c r="C24" s="7" t="s">
        <v>38</v>
      </c>
      <c r="D24" s="8">
        <f t="shared" si="6"/>
        <v>120</v>
      </c>
      <c r="E24" s="8">
        <v>40</v>
      </c>
      <c r="F24" s="8">
        <v>80</v>
      </c>
      <c r="G24" s="5">
        <f t="shared" si="3"/>
        <v>64</v>
      </c>
      <c r="H24" s="5">
        <v>16</v>
      </c>
      <c r="I24" s="5"/>
      <c r="J24" s="5">
        <v>80</v>
      </c>
      <c r="K24" s="5"/>
      <c r="L24" s="5"/>
      <c r="M24" s="5"/>
      <c r="N24" s="5"/>
      <c r="O24" s="7"/>
    </row>
    <row r="25" spans="1:15" ht="18" customHeight="1" x14ac:dyDescent="0.25">
      <c r="A25" s="5" t="s">
        <v>177</v>
      </c>
      <c r="B25" s="6" t="s">
        <v>178</v>
      </c>
      <c r="C25" s="7" t="s">
        <v>36</v>
      </c>
      <c r="D25" s="8">
        <f t="shared" si="6"/>
        <v>135</v>
      </c>
      <c r="E25" s="8">
        <v>40</v>
      </c>
      <c r="F25" s="8">
        <v>95</v>
      </c>
      <c r="G25" s="5">
        <f t="shared" si="3"/>
        <v>65</v>
      </c>
      <c r="H25" s="5">
        <v>30</v>
      </c>
      <c r="I25" s="5"/>
      <c r="J25" s="5"/>
      <c r="K25" s="5">
        <v>95</v>
      </c>
      <c r="L25" s="5"/>
      <c r="M25" s="5"/>
      <c r="N25" s="5"/>
      <c r="O25" s="7"/>
    </row>
    <row r="26" spans="1:15" ht="28.5" customHeight="1" x14ac:dyDescent="0.25">
      <c r="A26" s="13"/>
      <c r="B26" s="2" t="s">
        <v>179</v>
      </c>
      <c r="C26" s="3" t="s">
        <v>190</v>
      </c>
      <c r="D26" s="4">
        <f>D27+D28</f>
        <v>90</v>
      </c>
      <c r="E26" s="4">
        <f t="shared" ref="E26:O26" si="7">E27+E28</f>
        <v>51</v>
      </c>
      <c r="F26" s="4">
        <f t="shared" si="7"/>
        <v>39</v>
      </c>
      <c r="G26" s="4">
        <f t="shared" si="7"/>
        <v>29</v>
      </c>
      <c r="H26" s="4">
        <f t="shared" si="7"/>
        <v>10</v>
      </c>
      <c r="I26" s="4">
        <f t="shared" si="7"/>
        <v>0</v>
      </c>
      <c r="J26" s="4">
        <f t="shared" si="7"/>
        <v>0</v>
      </c>
      <c r="K26" s="4">
        <f t="shared" si="7"/>
        <v>39</v>
      </c>
      <c r="L26" s="4">
        <f t="shared" si="7"/>
        <v>0</v>
      </c>
      <c r="M26" s="4">
        <f t="shared" si="7"/>
        <v>0</v>
      </c>
      <c r="N26" s="4">
        <f t="shared" si="7"/>
        <v>0</v>
      </c>
      <c r="O26" s="4">
        <f t="shared" si="7"/>
        <v>0</v>
      </c>
    </row>
    <row r="27" spans="1:15" ht="26.25" customHeight="1" x14ac:dyDescent="0.25">
      <c r="A27" s="5" t="s">
        <v>180</v>
      </c>
      <c r="B27" s="6" t="s">
        <v>181</v>
      </c>
      <c r="C27" s="7" t="s">
        <v>187</v>
      </c>
      <c r="D27" s="8">
        <f>E27+F27</f>
        <v>51</v>
      </c>
      <c r="E27" s="8">
        <v>12</v>
      </c>
      <c r="F27" s="8">
        <v>39</v>
      </c>
      <c r="G27" s="5">
        <f t="shared" si="3"/>
        <v>29</v>
      </c>
      <c r="H27" s="8">
        <v>10</v>
      </c>
      <c r="I27" s="8"/>
      <c r="J27" s="8"/>
      <c r="K27" s="8">
        <v>39</v>
      </c>
      <c r="L27" s="8"/>
      <c r="M27" s="8"/>
      <c r="N27" s="8"/>
      <c r="O27" s="8"/>
    </row>
    <row r="28" spans="1:15" ht="27" customHeight="1" x14ac:dyDescent="0.25">
      <c r="A28" s="5" t="s">
        <v>182</v>
      </c>
      <c r="B28" s="6" t="s">
        <v>183</v>
      </c>
      <c r="C28" s="7" t="s">
        <v>168</v>
      </c>
      <c r="D28" s="10">
        <v>39</v>
      </c>
      <c r="E28" s="10">
        <v>39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31.5" x14ac:dyDescent="0.25">
      <c r="A29" s="30" t="s">
        <v>45</v>
      </c>
      <c r="B29" s="18" t="s">
        <v>46</v>
      </c>
      <c r="C29" s="31" t="s">
        <v>191</v>
      </c>
      <c r="D29" s="32">
        <f t="shared" ref="D29:O29" si="8">SUM(D30:D34)</f>
        <v>582</v>
      </c>
      <c r="E29" s="32">
        <f t="shared" si="8"/>
        <v>194</v>
      </c>
      <c r="F29" s="32">
        <f t="shared" si="8"/>
        <v>388</v>
      </c>
      <c r="G29" s="32">
        <f t="shared" si="8"/>
        <v>52</v>
      </c>
      <c r="H29" s="32">
        <f t="shared" si="8"/>
        <v>336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160</v>
      </c>
      <c r="M29" s="32">
        <f t="shared" si="8"/>
        <v>136</v>
      </c>
      <c r="N29" s="32">
        <f t="shared" si="8"/>
        <v>56</v>
      </c>
      <c r="O29" s="33">
        <f t="shared" si="8"/>
        <v>36</v>
      </c>
    </row>
    <row r="30" spans="1:15" x14ac:dyDescent="0.25">
      <c r="A30" s="34" t="s">
        <v>47</v>
      </c>
      <c r="B30" s="15" t="s">
        <v>48</v>
      </c>
      <c r="C30" s="35" t="s">
        <v>188</v>
      </c>
      <c r="D30" s="23">
        <f t="shared" ref="D30:D37" si="9">E30+F30</f>
        <v>58</v>
      </c>
      <c r="E30" s="32">
        <v>10</v>
      </c>
      <c r="F30" s="36">
        <v>48</v>
      </c>
      <c r="G30" s="36">
        <v>14</v>
      </c>
      <c r="H30" s="36">
        <v>34</v>
      </c>
      <c r="I30" s="36"/>
      <c r="J30" s="17"/>
      <c r="K30" s="17"/>
      <c r="L30" s="37"/>
      <c r="M30" s="37">
        <v>48</v>
      </c>
      <c r="N30" s="36"/>
      <c r="O30" s="38"/>
    </row>
    <row r="31" spans="1:15" x14ac:dyDescent="0.25">
      <c r="A31" s="34" t="s">
        <v>49</v>
      </c>
      <c r="B31" s="16" t="s">
        <v>44</v>
      </c>
      <c r="C31" s="35" t="s">
        <v>38</v>
      </c>
      <c r="D31" s="23">
        <f t="shared" si="9"/>
        <v>58</v>
      </c>
      <c r="E31" s="32">
        <v>10</v>
      </c>
      <c r="F31" s="39">
        <v>48</v>
      </c>
      <c r="G31" s="36">
        <v>4</v>
      </c>
      <c r="H31" s="36">
        <v>44</v>
      </c>
      <c r="I31" s="36"/>
      <c r="J31" s="17"/>
      <c r="K31" s="17"/>
      <c r="L31" s="37">
        <v>48</v>
      </c>
      <c r="M31" s="37"/>
      <c r="N31" s="37"/>
      <c r="O31" s="40"/>
    </row>
    <row r="32" spans="1:15" ht="29.25" customHeight="1" x14ac:dyDescent="0.25">
      <c r="A32" s="34" t="s">
        <v>50</v>
      </c>
      <c r="B32" s="17" t="s">
        <v>33</v>
      </c>
      <c r="C32" s="35" t="s">
        <v>51</v>
      </c>
      <c r="D32" s="23">
        <f t="shared" si="9"/>
        <v>150</v>
      </c>
      <c r="E32" s="32">
        <v>28</v>
      </c>
      <c r="F32" s="36">
        <v>122</v>
      </c>
      <c r="G32" s="36">
        <v>0</v>
      </c>
      <c r="H32" s="36">
        <v>122</v>
      </c>
      <c r="I32" s="36"/>
      <c r="J32" s="17"/>
      <c r="K32" s="17"/>
      <c r="L32" s="37">
        <v>32</v>
      </c>
      <c r="M32" s="37">
        <v>44</v>
      </c>
      <c r="N32" s="37">
        <v>28</v>
      </c>
      <c r="O32" s="40">
        <v>18</v>
      </c>
    </row>
    <row r="33" spans="1:15" ht="24.75" customHeight="1" x14ac:dyDescent="0.25">
      <c r="A33" s="34" t="s">
        <v>52</v>
      </c>
      <c r="B33" s="17" t="s">
        <v>41</v>
      </c>
      <c r="C33" s="35" t="s">
        <v>53</v>
      </c>
      <c r="D33" s="23">
        <f t="shared" si="9"/>
        <v>244</v>
      </c>
      <c r="E33" s="32">
        <v>122</v>
      </c>
      <c r="F33" s="36">
        <v>122</v>
      </c>
      <c r="G33" s="36">
        <v>2</v>
      </c>
      <c r="H33" s="36">
        <v>120</v>
      </c>
      <c r="I33" s="36"/>
      <c r="J33" s="17"/>
      <c r="K33" s="17"/>
      <c r="L33" s="37">
        <v>32</v>
      </c>
      <c r="M33" s="37">
        <v>44</v>
      </c>
      <c r="N33" s="37">
        <v>28</v>
      </c>
      <c r="O33" s="40">
        <v>18</v>
      </c>
    </row>
    <row r="34" spans="1:15" ht="18" customHeight="1" x14ac:dyDescent="0.25">
      <c r="A34" s="34" t="s">
        <v>54</v>
      </c>
      <c r="B34" s="17" t="s">
        <v>55</v>
      </c>
      <c r="C34" s="35" t="s">
        <v>38</v>
      </c>
      <c r="D34" s="23">
        <f t="shared" si="9"/>
        <v>72</v>
      </c>
      <c r="E34" s="32">
        <v>24</v>
      </c>
      <c r="F34" s="36">
        <v>48</v>
      </c>
      <c r="G34" s="36">
        <v>32</v>
      </c>
      <c r="H34" s="36">
        <v>16</v>
      </c>
      <c r="I34" s="36"/>
      <c r="J34" s="17"/>
      <c r="K34" s="17"/>
      <c r="L34" s="37">
        <v>48</v>
      </c>
      <c r="M34" s="37"/>
      <c r="N34" s="37"/>
      <c r="O34" s="40"/>
    </row>
    <row r="35" spans="1:15" ht="39" customHeight="1" x14ac:dyDescent="0.25">
      <c r="A35" s="30" t="s">
        <v>56</v>
      </c>
      <c r="B35" s="41" t="s">
        <v>57</v>
      </c>
      <c r="C35" s="31" t="s">
        <v>192</v>
      </c>
      <c r="D35" s="23">
        <f t="shared" si="9"/>
        <v>150</v>
      </c>
      <c r="E35" s="32">
        <f t="shared" ref="E35:O35" si="10">SUM(E36:E37)</f>
        <v>50</v>
      </c>
      <c r="F35" s="32">
        <f t="shared" si="10"/>
        <v>100</v>
      </c>
      <c r="G35" s="32">
        <f t="shared" si="10"/>
        <v>52</v>
      </c>
      <c r="H35" s="32">
        <f t="shared" si="10"/>
        <v>48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100</v>
      </c>
      <c r="M35" s="32">
        <f t="shared" si="10"/>
        <v>0</v>
      </c>
      <c r="N35" s="32">
        <f t="shared" si="10"/>
        <v>0</v>
      </c>
      <c r="O35" s="33">
        <f t="shared" si="10"/>
        <v>0</v>
      </c>
    </row>
    <row r="36" spans="1:15" ht="18" customHeight="1" x14ac:dyDescent="0.25">
      <c r="A36" s="34" t="s">
        <v>58</v>
      </c>
      <c r="B36" s="15" t="s">
        <v>35</v>
      </c>
      <c r="C36" s="35" t="s">
        <v>188</v>
      </c>
      <c r="D36" s="23">
        <f t="shared" si="9"/>
        <v>69</v>
      </c>
      <c r="E36" s="32">
        <v>23</v>
      </c>
      <c r="F36" s="36">
        <v>46</v>
      </c>
      <c r="G36" s="36">
        <v>38</v>
      </c>
      <c r="H36" s="36">
        <v>8</v>
      </c>
      <c r="I36" s="36"/>
      <c r="J36" s="17"/>
      <c r="K36" s="17"/>
      <c r="L36" s="37">
        <v>46</v>
      </c>
      <c r="M36" s="37"/>
      <c r="N36" s="37"/>
      <c r="O36" s="40"/>
    </row>
    <row r="37" spans="1:15" ht="26.25" customHeight="1" x14ac:dyDescent="0.25">
      <c r="A37" s="34" t="s">
        <v>59</v>
      </c>
      <c r="B37" s="17" t="s">
        <v>60</v>
      </c>
      <c r="C37" s="35" t="s">
        <v>188</v>
      </c>
      <c r="D37" s="23">
        <f t="shared" si="9"/>
        <v>81</v>
      </c>
      <c r="E37" s="32">
        <v>27</v>
      </c>
      <c r="F37" s="36">
        <v>54</v>
      </c>
      <c r="G37" s="36">
        <v>14</v>
      </c>
      <c r="H37" s="36">
        <v>40</v>
      </c>
      <c r="I37" s="36"/>
      <c r="J37" s="17"/>
      <c r="K37" s="17"/>
      <c r="L37" s="37">
        <v>54</v>
      </c>
      <c r="M37" s="37"/>
      <c r="N37" s="37"/>
      <c r="O37" s="40"/>
    </row>
    <row r="38" spans="1:15" ht="18" customHeight="1" x14ac:dyDescent="0.25">
      <c r="A38" s="30" t="s">
        <v>61</v>
      </c>
      <c r="B38" s="43" t="s">
        <v>62</v>
      </c>
      <c r="C38" s="44" t="s">
        <v>63</v>
      </c>
      <c r="D38" s="32">
        <f t="shared" ref="D38:O38" si="11">D39+D60</f>
        <v>2562</v>
      </c>
      <c r="E38" s="32">
        <f t="shared" si="11"/>
        <v>854</v>
      </c>
      <c r="F38" s="32">
        <f t="shared" si="11"/>
        <v>1708</v>
      </c>
      <c r="G38" s="32">
        <f t="shared" si="11"/>
        <v>1094</v>
      </c>
      <c r="H38" s="32">
        <f t="shared" si="11"/>
        <v>574</v>
      </c>
      <c r="I38" s="32">
        <f t="shared" si="11"/>
        <v>40</v>
      </c>
      <c r="J38" s="32">
        <f t="shared" si="11"/>
        <v>0</v>
      </c>
      <c r="K38" s="32">
        <f t="shared" si="11"/>
        <v>0</v>
      </c>
      <c r="L38" s="32">
        <f t="shared" si="11"/>
        <v>316</v>
      </c>
      <c r="M38" s="32">
        <f t="shared" si="11"/>
        <v>656</v>
      </c>
      <c r="N38" s="32">
        <f t="shared" si="11"/>
        <v>448</v>
      </c>
      <c r="O38" s="33">
        <f t="shared" si="11"/>
        <v>288</v>
      </c>
    </row>
    <row r="39" spans="1:15" ht="31.5" customHeight="1" x14ac:dyDescent="0.25">
      <c r="A39" s="30" t="s">
        <v>64</v>
      </c>
      <c r="B39" s="45" t="s">
        <v>65</v>
      </c>
      <c r="C39" s="44" t="s">
        <v>66</v>
      </c>
      <c r="D39" s="32">
        <f t="shared" ref="D39:O39" si="12">SUM(D40:D59)</f>
        <v>1878</v>
      </c>
      <c r="E39" s="32">
        <f t="shared" si="12"/>
        <v>628</v>
      </c>
      <c r="F39" s="32">
        <f t="shared" si="12"/>
        <v>1250</v>
      </c>
      <c r="G39" s="32">
        <f t="shared" si="12"/>
        <v>838</v>
      </c>
      <c r="H39" s="32">
        <f t="shared" si="12"/>
        <v>412</v>
      </c>
      <c r="I39" s="32">
        <f t="shared" si="12"/>
        <v>0</v>
      </c>
      <c r="J39" s="32">
        <f t="shared" si="12"/>
        <v>0</v>
      </c>
      <c r="K39" s="46">
        <f t="shared" si="12"/>
        <v>0</v>
      </c>
      <c r="L39" s="46">
        <f t="shared" si="12"/>
        <v>316</v>
      </c>
      <c r="M39" s="46">
        <f t="shared" si="12"/>
        <v>504</v>
      </c>
      <c r="N39" s="46">
        <f t="shared" si="12"/>
        <v>230</v>
      </c>
      <c r="O39" s="47">
        <f t="shared" si="12"/>
        <v>200</v>
      </c>
    </row>
    <row r="40" spans="1:15" ht="18" customHeight="1" x14ac:dyDescent="0.25">
      <c r="A40" s="34" t="s">
        <v>67</v>
      </c>
      <c r="B40" s="15" t="s">
        <v>68</v>
      </c>
      <c r="C40" s="35" t="s">
        <v>36</v>
      </c>
      <c r="D40" s="23">
        <f t="shared" ref="D40:D59" si="13">E40+F40</f>
        <v>78</v>
      </c>
      <c r="E40" s="32">
        <f>F40/2</f>
        <v>26</v>
      </c>
      <c r="F40" s="36">
        <v>52</v>
      </c>
      <c r="G40" s="36">
        <v>38</v>
      </c>
      <c r="H40" s="36">
        <v>14</v>
      </c>
      <c r="I40" s="36"/>
      <c r="J40" s="17"/>
      <c r="K40" s="6"/>
      <c r="L40" s="5">
        <v>52</v>
      </c>
      <c r="M40" s="5"/>
      <c r="N40" s="5"/>
      <c r="O40" s="48"/>
    </row>
    <row r="41" spans="1:15" ht="18" customHeight="1" x14ac:dyDescent="0.25">
      <c r="A41" s="34" t="s">
        <v>69</v>
      </c>
      <c r="B41" s="17" t="s">
        <v>70</v>
      </c>
      <c r="C41" s="35" t="s">
        <v>36</v>
      </c>
      <c r="D41" s="23">
        <f t="shared" si="13"/>
        <v>104</v>
      </c>
      <c r="E41" s="32">
        <v>34</v>
      </c>
      <c r="F41" s="36">
        <v>70</v>
      </c>
      <c r="G41" s="36">
        <v>54</v>
      </c>
      <c r="H41" s="36">
        <v>16</v>
      </c>
      <c r="I41" s="36"/>
      <c r="J41" s="17"/>
      <c r="K41" s="6"/>
      <c r="L41" s="5"/>
      <c r="M41" s="5">
        <v>70</v>
      </c>
      <c r="N41" s="5"/>
      <c r="O41" s="48"/>
    </row>
    <row r="42" spans="1:15" ht="18" customHeight="1" x14ac:dyDescent="0.25">
      <c r="A42" s="34" t="s">
        <v>71</v>
      </c>
      <c r="B42" s="17" t="s">
        <v>72</v>
      </c>
      <c r="C42" s="35" t="s">
        <v>38</v>
      </c>
      <c r="D42" s="23">
        <f t="shared" si="13"/>
        <v>84</v>
      </c>
      <c r="E42" s="32">
        <f t="shared" ref="E42:E59" si="14">F42/2</f>
        <v>28</v>
      </c>
      <c r="F42" s="36">
        <v>56</v>
      </c>
      <c r="G42" s="36">
        <v>42</v>
      </c>
      <c r="H42" s="36">
        <v>14</v>
      </c>
      <c r="I42" s="36"/>
      <c r="J42" s="17"/>
      <c r="K42" s="6"/>
      <c r="L42" s="5"/>
      <c r="M42" s="5"/>
      <c r="N42" s="5"/>
      <c r="O42" s="40">
        <v>56</v>
      </c>
    </row>
    <row r="43" spans="1:15" x14ac:dyDescent="0.25">
      <c r="A43" s="34" t="s">
        <v>73</v>
      </c>
      <c r="B43" s="17" t="s">
        <v>74</v>
      </c>
      <c r="C43" s="35" t="s">
        <v>38</v>
      </c>
      <c r="D43" s="23">
        <f t="shared" si="13"/>
        <v>54</v>
      </c>
      <c r="E43" s="32">
        <f t="shared" si="14"/>
        <v>18</v>
      </c>
      <c r="F43" s="36">
        <v>36</v>
      </c>
      <c r="G43" s="36">
        <v>28</v>
      </c>
      <c r="H43" s="36">
        <v>8</v>
      </c>
      <c r="I43" s="36"/>
      <c r="J43" s="17"/>
      <c r="K43" s="6"/>
      <c r="L43" s="5"/>
      <c r="M43" s="5">
        <v>36</v>
      </c>
      <c r="N43" s="5"/>
      <c r="O43" s="48"/>
    </row>
    <row r="44" spans="1:15" x14ac:dyDescent="0.25">
      <c r="A44" s="34" t="s">
        <v>75</v>
      </c>
      <c r="B44" s="17" t="s">
        <v>76</v>
      </c>
      <c r="C44" s="35" t="s">
        <v>77</v>
      </c>
      <c r="D44" s="23">
        <f t="shared" si="13"/>
        <v>174</v>
      </c>
      <c r="E44" s="32">
        <f t="shared" si="14"/>
        <v>58</v>
      </c>
      <c r="F44" s="36">
        <v>116</v>
      </c>
      <c r="G44" s="36">
        <v>76</v>
      </c>
      <c r="H44" s="36">
        <v>40</v>
      </c>
      <c r="I44" s="36"/>
      <c r="J44" s="17"/>
      <c r="K44" s="6"/>
      <c r="L44" s="5">
        <v>44</v>
      </c>
      <c r="M44" s="5">
        <v>72</v>
      </c>
      <c r="N44" s="5"/>
      <c r="O44" s="48"/>
    </row>
    <row r="45" spans="1:15" x14ac:dyDescent="0.25">
      <c r="A45" s="34" t="s">
        <v>78</v>
      </c>
      <c r="B45" s="17" t="s">
        <v>79</v>
      </c>
      <c r="C45" s="35" t="s">
        <v>43</v>
      </c>
      <c r="D45" s="23">
        <f t="shared" si="13"/>
        <v>162</v>
      </c>
      <c r="E45" s="32">
        <f t="shared" si="14"/>
        <v>54</v>
      </c>
      <c r="F45" s="36">
        <v>108</v>
      </c>
      <c r="G45" s="36">
        <f>F45-H45</f>
        <v>76</v>
      </c>
      <c r="H45" s="36">
        <v>32</v>
      </c>
      <c r="I45" s="36"/>
      <c r="J45" s="17"/>
      <c r="K45" s="6"/>
      <c r="L45" s="5"/>
      <c r="M45" s="5">
        <v>66</v>
      </c>
      <c r="N45" s="5">
        <v>42</v>
      </c>
      <c r="O45" s="48"/>
    </row>
    <row r="46" spans="1:15" x14ac:dyDescent="0.25">
      <c r="A46" s="34" t="s">
        <v>80</v>
      </c>
      <c r="B46" s="17" t="s">
        <v>81</v>
      </c>
      <c r="C46" s="35" t="s">
        <v>38</v>
      </c>
      <c r="D46" s="23">
        <f t="shared" si="13"/>
        <v>54</v>
      </c>
      <c r="E46" s="32">
        <f t="shared" si="14"/>
        <v>18</v>
      </c>
      <c r="F46" s="37">
        <v>36</v>
      </c>
      <c r="G46" s="36">
        <f>F46-H46</f>
        <v>30</v>
      </c>
      <c r="H46" s="37">
        <v>6</v>
      </c>
      <c r="I46" s="37"/>
      <c r="J46" s="17"/>
      <c r="K46" s="6"/>
      <c r="L46" s="5"/>
      <c r="M46" s="5"/>
      <c r="N46" s="5"/>
      <c r="O46" s="48">
        <v>36</v>
      </c>
    </row>
    <row r="47" spans="1:15" x14ac:dyDescent="0.25">
      <c r="A47" s="34" t="s">
        <v>82</v>
      </c>
      <c r="B47" s="17" t="s">
        <v>83</v>
      </c>
      <c r="C47" s="35" t="s">
        <v>84</v>
      </c>
      <c r="D47" s="23">
        <f t="shared" si="13"/>
        <v>88</v>
      </c>
      <c r="E47" s="32">
        <v>30</v>
      </c>
      <c r="F47" s="37">
        <v>58</v>
      </c>
      <c r="G47" s="37">
        <v>42</v>
      </c>
      <c r="H47" s="37">
        <v>16</v>
      </c>
      <c r="I47" s="37"/>
      <c r="J47" s="17"/>
      <c r="K47" s="6"/>
      <c r="L47" s="5"/>
      <c r="M47" s="5">
        <v>32</v>
      </c>
      <c r="N47" s="5">
        <v>26</v>
      </c>
      <c r="O47" s="48"/>
    </row>
    <row r="48" spans="1:15" x14ac:dyDescent="0.25">
      <c r="A48" s="34" t="s">
        <v>85</v>
      </c>
      <c r="B48" s="15" t="s">
        <v>86</v>
      </c>
      <c r="C48" s="35" t="s">
        <v>34</v>
      </c>
      <c r="D48" s="23">
        <f t="shared" si="13"/>
        <v>90</v>
      </c>
      <c r="E48" s="32">
        <f t="shared" si="14"/>
        <v>30</v>
      </c>
      <c r="F48" s="37">
        <v>60</v>
      </c>
      <c r="G48" s="37">
        <v>44</v>
      </c>
      <c r="H48" s="37">
        <v>16</v>
      </c>
      <c r="I48" s="37"/>
      <c r="J48" s="17"/>
      <c r="K48" s="6"/>
      <c r="L48" s="5"/>
      <c r="M48" s="5">
        <v>32</v>
      </c>
      <c r="N48" s="5">
        <v>28</v>
      </c>
      <c r="O48" s="48"/>
    </row>
    <row r="49" spans="1:15" x14ac:dyDescent="0.25">
      <c r="A49" s="34" t="s">
        <v>87</v>
      </c>
      <c r="B49" s="15" t="s">
        <v>88</v>
      </c>
      <c r="C49" s="35" t="s">
        <v>38</v>
      </c>
      <c r="D49" s="23">
        <f t="shared" si="13"/>
        <v>54</v>
      </c>
      <c r="E49" s="32">
        <f t="shared" si="14"/>
        <v>18</v>
      </c>
      <c r="F49" s="37">
        <v>36</v>
      </c>
      <c r="G49" s="37">
        <v>18</v>
      </c>
      <c r="H49" s="37">
        <v>18</v>
      </c>
      <c r="I49" s="37"/>
      <c r="J49" s="17"/>
      <c r="K49" s="6"/>
      <c r="L49" s="5"/>
      <c r="M49" s="5"/>
      <c r="N49" s="5"/>
      <c r="O49" s="40">
        <v>36</v>
      </c>
    </row>
    <row r="50" spans="1:15" x14ac:dyDescent="0.25">
      <c r="A50" s="34" t="s">
        <v>89</v>
      </c>
      <c r="B50" s="15" t="s">
        <v>90</v>
      </c>
      <c r="C50" s="35" t="s">
        <v>38</v>
      </c>
      <c r="D50" s="23">
        <f t="shared" si="13"/>
        <v>54</v>
      </c>
      <c r="E50" s="32">
        <f t="shared" si="14"/>
        <v>18</v>
      </c>
      <c r="F50" s="36">
        <v>36</v>
      </c>
      <c r="G50" s="36">
        <v>28</v>
      </c>
      <c r="H50" s="36">
        <v>8</v>
      </c>
      <c r="I50" s="36"/>
      <c r="J50" s="17"/>
      <c r="K50" s="6"/>
      <c r="L50" s="5">
        <v>36</v>
      </c>
      <c r="M50" s="5"/>
      <c r="N50" s="5"/>
      <c r="O50" s="48"/>
    </row>
    <row r="51" spans="1:15" x14ac:dyDescent="0.25">
      <c r="A51" s="34" t="s">
        <v>91</v>
      </c>
      <c r="B51" s="15" t="s">
        <v>92</v>
      </c>
      <c r="C51" s="35" t="s">
        <v>38</v>
      </c>
      <c r="D51" s="23">
        <f t="shared" si="13"/>
        <v>54</v>
      </c>
      <c r="E51" s="32">
        <f t="shared" si="14"/>
        <v>18</v>
      </c>
      <c r="F51" s="36">
        <v>36</v>
      </c>
      <c r="G51" s="36">
        <v>28</v>
      </c>
      <c r="H51" s="36">
        <v>8</v>
      </c>
      <c r="I51" s="36"/>
      <c r="J51" s="17"/>
      <c r="K51" s="6"/>
      <c r="L51" s="5"/>
      <c r="M51" s="5">
        <v>36</v>
      </c>
      <c r="N51" s="5"/>
      <c r="O51" s="48"/>
    </row>
    <row r="52" spans="1:15" ht="31.5" x14ac:dyDescent="0.25">
      <c r="A52" s="34" t="s">
        <v>93</v>
      </c>
      <c r="B52" s="15" t="s">
        <v>94</v>
      </c>
      <c r="C52" s="35" t="s">
        <v>36</v>
      </c>
      <c r="D52" s="23">
        <f t="shared" si="13"/>
        <v>90</v>
      </c>
      <c r="E52" s="32">
        <f t="shared" si="14"/>
        <v>30</v>
      </c>
      <c r="F52" s="36">
        <v>60</v>
      </c>
      <c r="G52" s="36">
        <v>42</v>
      </c>
      <c r="H52" s="36">
        <v>18</v>
      </c>
      <c r="I52" s="36"/>
      <c r="J52" s="17"/>
      <c r="K52" s="6"/>
      <c r="L52" s="5">
        <v>60</v>
      </c>
      <c r="M52" s="5"/>
      <c r="N52" s="5"/>
      <c r="O52" s="48"/>
    </row>
    <row r="53" spans="1:15" ht="31.5" x14ac:dyDescent="0.25">
      <c r="A53" s="34" t="s">
        <v>95</v>
      </c>
      <c r="B53" s="15" t="s">
        <v>96</v>
      </c>
      <c r="C53" s="35" t="s">
        <v>34</v>
      </c>
      <c r="D53" s="23">
        <f t="shared" si="13"/>
        <v>82</v>
      </c>
      <c r="E53" s="32">
        <v>28</v>
      </c>
      <c r="F53" s="36">
        <v>54</v>
      </c>
      <c r="G53" s="36">
        <v>14</v>
      </c>
      <c r="H53" s="36">
        <v>40</v>
      </c>
      <c r="I53" s="36"/>
      <c r="J53" s="17"/>
      <c r="K53" s="6"/>
      <c r="L53" s="5"/>
      <c r="M53" s="5"/>
      <c r="N53" s="5">
        <v>30</v>
      </c>
      <c r="O53" s="48">
        <v>24</v>
      </c>
    </row>
    <row r="54" spans="1:15" s="49" customFormat="1" x14ac:dyDescent="0.25">
      <c r="A54" s="34" t="s">
        <v>97</v>
      </c>
      <c r="B54" s="15" t="s">
        <v>98</v>
      </c>
      <c r="C54" s="35" t="s">
        <v>38</v>
      </c>
      <c r="D54" s="23">
        <f t="shared" si="13"/>
        <v>102</v>
      </c>
      <c r="E54" s="32">
        <f t="shared" si="14"/>
        <v>34</v>
      </c>
      <c r="F54" s="36">
        <v>68</v>
      </c>
      <c r="G54" s="36">
        <v>46</v>
      </c>
      <c r="H54" s="36">
        <v>22</v>
      </c>
      <c r="I54" s="36"/>
      <c r="J54" s="17"/>
      <c r="K54" s="6"/>
      <c r="L54" s="5"/>
      <c r="M54" s="5">
        <v>68</v>
      </c>
      <c r="N54" s="5"/>
      <c r="O54" s="48"/>
    </row>
    <row r="55" spans="1:15" ht="18.75" customHeight="1" x14ac:dyDescent="0.25">
      <c r="A55" s="34" t="s">
        <v>99</v>
      </c>
      <c r="B55" s="15" t="s">
        <v>100</v>
      </c>
      <c r="C55" s="35" t="s">
        <v>36</v>
      </c>
      <c r="D55" s="23">
        <f t="shared" si="13"/>
        <v>106</v>
      </c>
      <c r="E55" s="32">
        <v>36</v>
      </c>
      <c r="F55" s="36">
        <v>70</v>
      </c>
      <c r="G55" s="36">
        <v>58</v>
      </c>
      <c r="H55" s="36">
        <v>12</v>
      </c>
      <c r="I55" s="36"/>
      <c r="J55" s="17"/>
      <c r="K55" s="6"/>
      <c r="L55" s="5">
        <v>70</v>
      </c>
      <c r="M55" s="5"/>
      <c r="N55" s="5"/>
      <c r="O55" s="48"/>
    </row>
    <row r="56" spans="1:15" ht="30" customHeight="1" x14ac:dyDescent="0.25">
      <c r="A56" s="34" t="s">
        <v>101</v>
      </c>
      <c r="B56" s="15" t="s">
        <v>102</v>
      </c>
      <c r="C56" s="35" t="s">
        <v>103</v>
      </c>
      <c r="D56" s="23">
        <f t="shared" si="13"/>
        <v>174</v>
      </c>
      <c r="E56" s="32">
        <f t="shared" si="14"/>
        <v>58</v>
      </c>
      <c r="F56" s="36">
        <v>116</v>
      </c>
      <c r="G56" s="36">
        <v>88</v>
      </c>
      <c r="H56" s="36">
        <v>28</v>
      </c>
      <c r="I56" s="36"/>
      <c r="J56" s="17"/>
      <c r="K56" s="6"/>
      <c r="L56" s="5"/>
      <c r="M56" s="5"/>
      <c r="N56" s="5">
        <v>68</v>
      </c>
      <c r="O56" s="48">
        <v>48</v>
      </c>
    </row>
    <row r="57" spans="1:15" ht="18" customHeight="1" x14ac:dyDescent="0.25">
      <c r="A57" s="34" t="s">
        <v>104</v>
      </c>
      <c r="B57" s="15" t="s">
        <v>105</v>
      </c>
      <c r="C57" s="35" t="s">
        <v>36</v>
      </c>
      <c r="D57" s="23">
        <f t="shared" si="13"/>
        <v>82</v>
      </c>
      <c r="E57" s="32">
        <v>28</v>
      </c>
      <c r="F57" s="36">
        <v>54</v>
      </c>
      <c r="G57" s="36">
        <v>40</v>
      </c>
      <c r="H57" s="36">
        <v>14</v>
      </c>
      <c r="I57" s="36"/>
      <c r="J57" s="17"/>
      <c r="K57" s="6"/>
      <c r="L57" s="5">
        <v>54</v>
      </c>
      <c r="M57" s="5"/>
      <c r="N57" s="5"/>
      <c r="O57" s="48"/>
    </row>
    <row r="58" spans="1:15" ht="18" customHeight="1" x14ac:dyDescent="0.25">
      <c r="A58" s="34" t="s">
        <v>106</v>
      </c>
      <c r="B58" s="15" t="s">
        <v>107</v>
      </c>
      <c r="C58" s="35" t="s">
        <v>38</v>
      </c>
      <c r="D58" s="23">
        <f t="shared" si="13"/>
        <v>54</v>
      </c>
      <c r="E58" s="32">
        <f t="shared" si="14"/>
        <v>18</v>
      </c>
      <c r="F58" s="36">
        <v>36</v>
      </c>
      <c r="G58" s="36">
        <v>26</v>
      </c>
      <c r="H58" s="36">
        <v>10</v>
      </c>
      <c r="I58" s="36"/>
      <c r="J58" s="17"/>
      <c r="K58" s="6"/>
      <c r="L58" s="5"/>
      <c r="M58" s="5"/>
      <c r="N58" s="5">
        <v>36</v>
      </c>
      <c r="O58" s="48"/>
    </row>
    <row r="59" spans="1:15" s="49" customFormat="1" ht="32.25" customHeight="1" x14ac:dyDescent="0.25">
      <c r="A59" s="34" t="s">
        <v>108</v>
      </c>
      <c r="B59" s="15" t="s">
        <v>109</v>
      </c>
      <c r="C59" s="35" t="s">
        <v>36</v>
      </c>
      <c r="D59" s="23">
        <f t="shared" si="13"/>
        <v>138</v>
      </c>
      <c r="E59" s="32">
        <f t="shared" si="14"/>
        <v>46</v>
      </c>
      <c r="F59" s="36">
        <v>92</v>
      </c>
      <c r="G59" s="36">
        <v>20</v>
      </c>
      <c r="H59" s="36">
        <v>72</v>
      </c>
      <c r="I59" s="36"/>
      <c r="J59" s="17"/>
      <c r="K59" s="6"/>
      <c r="L59" s="5"/>
      <c r="M59" s="5">
        <v>92</v>
      </c>
      <c r="N59" s="5"/>
      <c r="O59" s="48"/>
    </row>
    <row r="60" spans="1:15" x14ac:dyDescent="0.25">
      <c r="A60" s="30" t="s">
        <v>110</v>
      </c>
      <c r="B60" s="18" t="s">
        <v>111</v>
      </c>
      <c r="C60" s="50" t="s">
        <v>112</v>
      </c>
      <c r="D60" s="32">
        <f t="shared" ref="D60:O60" si="15">D61+D66+D70</f>
        <v>684</v>
      </c>
      <c r="E60" s="32">
        <f t="shared" si="15"/>
        <v>226</v>
      </c>
      <c r="F60" s="32">
        <f t="shared" si="15"/>
        <v>458</v>
      </c>
      <c r="G60" s="32">
        <f t="shared" si="15"/>
        <v>256</v>
      </c>
      <c r="H60" s="32">
        <f t="shared" si="15"/>
        <v>162</v>
      </c>
      <c r="I60" s="32">
        <f t="shared" si="15"/>
        <v>40</v>
      </c>
      <c r="J60" s="32">
        <f t="shared" si="15"/>
        <v>0</v>
      </c>
      <c r="K60" s="32">
        <f t="shared" si="15"/>
        <v>0</v>
      </c>
      <c r="L60" s="32">
        <f t="shared" si="15"/>
        <v>0</v>
      </c>
      <c r="M60" s="32">
        <f t="shared" si="15"/>
        <v>152</v>
      </c>
      <c r="N60" s="32">
        <f t="shared" si="15"/>
        <v>218</v>
      </c>
      <c r="O60" s="33">
        <f t="shared" si="15"/>
        <v>88</v>
      </c>
    </row>
    <row r="61" spans="1:15" ht="47.25" x14ac:dyDescent="0.25">
      <c r="A61" s="30" t="s">
        <v>113</v>
      </c>
      <c r="B61" s="18" t="s">
        <v>114</v>
      </c>
      <c r="C61" s="42" t="s">
        <v>115</v>
      </c>
      <c r="D61" s="51">
        <f t="shared" ref="D61:O61" si="16">SUM(D62:D63)</f>
        <v>348</v>
      </c>
      <c r="E61" s="51">
        <f t="shared" si="16"/>
        <v>116</v>
      </c>
      <c r="F61" s="51">
        <f t="shared" si="16"/>
        <v>232</v>
      </c>
      <c r="G61" s="51">
        <f t="shared" si="16"/>
        <v>124</v>
      </c>
      <c r="H61" s="51">
        <f t="shared" si="16"/>
        <v>88</v>
      </c>
      <c r="I61" s="51">
        <f t="shared" si="16"/>
        <v>20</v>
      </c>
      <c r="J61" s="51">
        <f t="shared" si="16"/>
        <v>0</v>
      </c>
      <c r="K61" s="51">
        <f t="shared" si="16"/>
        <v>0</v>
      </c>
      <c r="L61" s="51">
        <f t="shared" si="16"/>
        <v>0</v>
      </c>
      <c r="M61" s="51">
        <f t="shared" si="16"/>
        <v>152</v>
      </c>
      <c r="N61" s="51">
        <f t="shared" si="16"/>
        <v>80</v>
      </c>
      <c r="O61" s="52">
        <f t="shared" si="16"/>
        <v>0</v>
      </c>
    </row>
    <row r="62" spans="1:15" x14ac:dyDescent="0.25">
      <c r="A62" s="34" t="s">
        <v>116</v>
      </c>
      <c r="B62" s="15" t="s">
        <v>117</v>
      </c>
      <c r="C62" s="35" t="s">
        <v>36</v>
      </c>
      <c r="D62" s="23">
        <f>E62+F62</f>
        <v>258</v>
      </c>
      <c r="E62" s="32">
        <f>F62/2</f>
        <v>86</v>
      </c>
      <c r="F62" s="36">
        <v>172</v>
      </c>
      <c r="G62" s="36">
        <v>92</v>
      </c>
      <c r="H62" s="36">
        <v>60</v>
      </c>
      <c r="I62" s="36">
        <v>20</v>
      </c>
      <c r="J62" s="17"/>
      <c r="K62" s="17"/>
      <c r="L62" s="37"/>
      <c r="M62" s="5">
        <v>92</v>
      </c>
      <c r="N62" s="5">
        <v>80</v>
      </c>
      <c r="O62" s="48"/>
    </row>
    <row r="63" spans="1:15" s="49" customFormat="1" ht="31.5" x14ac:dyDescent="0.25">
      <c r="A63" s="34" t="s">
        <v>118</v>
      </c>
      <c r="B63" s="15" t="s">
        <v>119</v>
      </c>
      <c r="C63" s="35" t="s">
        <v>36</v>
      </c>
      <c r="D63" s="23">
        <f>E63+F63</f>
        <v>90</v>
      </c>
      <c r="E63" s="32">
        <f>F63/2</f>
        <v>30</v>
      </c>
      <c r="F63" s="36">
        <v>60</v>
      </c>
      <c r="G63" s="36">
        <v>32</v>
      </c>
      <c r="H63" s="36">
        <v>28</v>
      </c>
      <c r="I63" s="36"/>
      <c r="J63" s="17"/>
      <c r="K63" s="17"/>
      <c r="L63" s="37"/>
      <c r="M63" s="5">
        <v>60</v>
      </c>
      <c r="N63" s="5"/>
      <c r="O63" s="48"/>
    </row>
    <row r="64" spans="1:15" x14ac:dyDescent="0.25">
      <c r="A64" s="34" t="s">
        <v>120</v>
      </c>
      <c r="B64" s="19"/>
      <c r="C64" s="37" t="s">
        <v>38</v>
      </c>
      <c r="D64" s="53"/>
      <c r="E64" s="53"/>
      <c r="F64" s="37">
        <v>72</v>
      </c>
      <c r="G64" s="37"/>
      <c r="H64" s="37"/>
      <c r="I64" s="37"/>
      <c r="J64" s="17"/>
      <c r="K64" s="17"/>
      <c r="L64" s="37"/>
      <c r="M64" s="5">
        <v>36</v>
      </c>
      <c r="N64" s="5">
        <v>36</v>
      </c>
      <c r="O64" s="54"/>
    </row>
    <row r="65" spans="1:15" s="49" customFormat="1" x14ac:dyDescent="0.25">
      <c r="A65" s="34" t="s">
        <v>121</v>
      </c>
      <c r="B65" s="19"/>
      <c r="C65" s="37" t="s">
        <v>38</v>
      </c>
      <c r="D65" s="53"/>
      <c r="E65" s="53"/>
      <c r="F65" s="37">
        <v>54</v>
      </c>
      <c r="G65" s="37"/>
      <c r="H65" s="37"/>
      <c r="I65" s="37"/>
      <c r="J65" s="17"/>
      <c r="K65" s="17"/>
      <c r="L65" s="37"/>
      <c r="M65" s="5"/>
      <c r="N65" s="5">
        <v>54</v>
      </c>
      <c r="O65" s="54"/>
    </row>
    <row r="66" spans="1:15" s="49" customFormat="1" ht="78.75" x14ac:dyDescent="0.25">
      <c r="A66" s="30" t="s">
        <v>122</v>
      </c>
      <c r="B66" s="20" t="s">
        <v>123</v>
      </c>
      <c r="C66" s="55" t="s">
        <v>115</v>
      </c>
      <c r="D66" s="56">
        <f t="shared" ref="D66:O66" si="17">D67</f>
        <v>160</v>
      </c>
      <c r="E66" s="56">
        <f t="shared" si="17"/>
        <v>54</v>
      </c>
      <c r="F66" s="56">
        <f t="shared" si="17"/>
        <v>106</v>
      </c>
      <c r="G66" s="56">
        <f t="shared" si="17"/>
        <v>54</v>
      </c>
      <c r="H66" s="56">
        <f t="shared" si="17"/>
        <v>32</v>
      </c>
      <c r="I66" s="56">
        <f t="shared" si="17"/>
        <v>20</v>
      </c>
      <c r="J66" s="56">
        <f t="shared" si="17"/>
        <v>0</v>
      </c>
      <c r="K66" s="56">
        <f t="shared" si="17"/>
        <v>0</v>
      </c>
      <c r="L66" s="56">
        <f t="shared" si="17"/>
        <v>0</v>
      </c>
      <c r="M66" s="57">
        <f t="shared" si="17"/>
        <v>0</v>
      </c>
      <c r="N66" s="57">
        <f t="shared" si="17"/>
        <v>52</v>
      </c>
      <c r="O66" s="58">
        <f t="shared" si="17"/>
        <v>54</v>
      </c>
    </row>
    <row r="67" spans="1:15" ht="63" x14ac:dyDescent="0.25">
      <c r="A67" s="34" t="s">
        <v>124</v>
      </c>
      <c r="B67" s="19" t="s">
        <v>125</v>
      </c>
      <c r="C67" s="35" t="s">
        <v>36</v>
      </c>
      <c r="D67" s="23">
        <f>E67+F67</f>
        <v>160</v>
      </c>
      <c r="E67" s="23">
        <v>54</v>
      </c>
      <c r="F67" s="23">
        <v>106</v>
      </c>
      <c r="G67" s="23">
        <v>54</v>
      </c>
      <c r="H67" s="23">
        <v>32</v>
      </c>
      <c r="I67" s="23">
        <v>20</v>
      </c>
      <c r="J67" s="17"/>
      <c r="K67" s="17"/>
      <c r="L67" s="37"/>
      <c r="M67" s="5"/>
      <c r="N67" s="59">
        <v>52</v>
      </c>
      <c r="O67" s="54">
        <v>54</v>
      </c>
    </row>
    <row r="68" spans="1:15" x14ac:dyDescent="0.25">
      <c r="A68" s="34" t="s">
        <v>126</v>
      </c>
      <c r="B68" s="19"/>
      <c r="C68" s="37" t="s">
        <v>38</v>
      </c>
      <c r="D68" s="53"/>
      <c r="E68" s="53"/>
      <c r="F68" s="37">
        <v>18</v>
      </c>
      <c r="G68" s="37"/>
      <c r="H68" s="37"/>
      <c r="I68" s="37"/>
      <c r="J68" s="17"/>
      <c r="K68" s="17"/>
      <c r="L68" s="37"/>
      <c r="M68" s="5"/>
      <c r="N68" s="5"/>
      <c r="O68" s="54">
        <v>18</v>
      </c>
    </row>
    <row r="69" spans="1:15" x14ac:dyDescent="0.25">
      <c r="A69" s="34" t="s">
        <v>127</v>
      </c>
      <c r="B69" s="19"/>
      <c r="C69" s="37" t="s">
        <v>38</v>
      </c>
      <c r="D69" s="53"/>
      <c r="E69" s="53"/>
      <c r="F69" s="37">
        <v>72</v>
      </c>
      <c r="G69" s="37"/>
      <c r="H69" s="37"/>
      <c r="I69" s="37"/>
      <c r="J69" s="17"/>
      <c r="K69" s="17"/>
      <c r="L69" s="37"/>
      <c r="M69" s="5"/>
      <c r="N69" s="5"/>
      <c r="O69" s="54">
        <v>72</v>
      </c>
    </row>
    <row r="70" spans="1:15" ht="16.5" customHeight="1" x14ac:dyDescent="0.25">
      <c r="A70" s="30" t="s">
        <v>128</v>
      </c>
      <c r="B70" s="20" t="s">
        <v>129</v>
      </c>
      <c r="C70" s="55" t="s">
        <v>115</v>
      </c>
      <c r="D70" s="56">
        <f>D71</f>
        <v>176</v>
      </c>
      <c r="E70" s="56">
        <f>E71</f>
        <v>56</v>
      </c>
      <c r="F70" s="56">
        <f>F71</f>
        <v>120</v>
      </c>
      <c r="G70" s="56">
        <f>G71</f>
        <v>78</v>
      </c>
      <c r="H70" s="56">
        <f>H71</f>
        <v>42</v>
      </c>
      <c r="I70" s="56">
        <f t="shared" ref="I70:O70" si="18">I71</f>
        <v>0</v>
      </c>
      <c r="J70" s="56">
        <f t="shared" si="18"/>
        <v>0</v>
      </c>
      <c r="K70" s="56">
        <f t="shared" si="18"/>
        <v>0</v>
      </c>
      <c r="L70" s="56">
        <f t="shared" si="18"/>
        <v>0</v>
      </c>
      <c r="M70" s="57">
        <f t="shared" si="18"/>
        <v>0</v>
      </c>
      <c r="N70" s="57">
        <f t="shared" si="18"/>
        <v>86</v>
      </c>
      <c r="O70" s="58">
        <f t="shared" si="18"/>
        <v>34</v>
      </c>
    </row>
    <row r="71" spans="1:15" ht="33" customHeight="1" x14ac:dyDescent="0.25">
      <c r="A71" s="60" t="s">
        <v>130</v>
      </c>
      <c r="B71" s="19" t="s">
        <v>131</v>
      </c>
      <c r="C71" s="37" t="s">
        <v>84</v>
      </c>
      <c r="D71" s="23">
        <f>E71+F71</f>
        <v>176</v>
      </c>
      <c r="E71" s="23">
        <v>56</v>
      </c>
      <c r="F71" s="37">
        <v>120</v>
      </c>
      <c r="G71" s="37">
        <f>F71-H71</f>
        <v>78</v>
      </c>
      <c r="H71" s="37">
        <v>42</v>
      </c>
      <c r="I71" s="37"/>
      <c r="J71" s="17"/>
      <c r="K71" s="17"/>
      <c r="L71" s="37"/>
      <c r="M71" s="5"/>
      <c r="N71" s="83">
        <v>86</v>
      </c>
      <c r="O71" s="38">
        <v>34</v>
      </c>
    </row>
    <row r="72" spans="1:15" ht="28.5" customHeight="1" x14ac:dyDescent="0.25">
      <c r="A72" s="60" t="s">
        <v>132</v>
      </c>
      <c r="B72" s="20"/>
      <c r="C72" s="82" t="s">
        <v>38</v>
      </c>
      <c r="D72" s="53"/>
      <c r="E72" s="53"/>
      <c r="F72" s="37">
        <v>36</v>
      </c>
      <c r="G72" s="55"/>
      <c r="H72" s="55"/>
      <c r="I72" s="55"/>
      <c r="J72" s="43"/>
      <c r="K72" s="43"/>
      <c r="L72" s="55"/>
      <c r="M72" s="61"/>
      <c r="N72" s="61"/>
      <c r="O72" s="54">
        <v>36</v>
      </c>
    </row>
    <row r="73" spans="1:15" ht="12.75" customHeight="1" x14ac:dyDescent="0.25">
      <c r="A73" s="60" t="s">
        <v>133</v>
      </c>
      <c r="B73" s="20"/>
      <c r="C73" s="82" t="s">
        <v>38</v>
      </c>
      <c r="D73" s="53"/>
      <c r="E73" s="53"/>
      <c r="F73" s="37">
        <v>36</v>
      </c>
      <c r="G73" s="55"/>
      <c r="H73" s="55"/>
      <c r="I73" s="55"/>
      <c r="J73" s="43"/>
      <c r="K73" s="43"/>
      <c r="L73" s="55"/>
      <c r="M73" s="55"/>
      <c r="N73" s="55"/>
      <c r="O73" s="38">
        <v>36</v>
      </c>
    </row>
    <row r="74" spans="1:15" ht="15" customHeight="1" x14ac:dyDescent="0.25">
      <c r="A74" s="110" t="s">
        <v>134</v>
      </c>
      <c r="B74" s="111"/>
      <c r="C74" s="50" t="s">
        <v>194</v>
      </c>
      <c r="D74" s="53">
        <f>D11+D29+D35+D38</f>
        <v>5400</v>
      </c>
      <c r="E74" s="53">
        <f t="shared" ref="E74:O74" si="19">E11+E29+E35+E38</f>
        <v>1800</v>
      </c>
      <c r="F74" s="53">
        <f t="shared" si="19"/>
        <v>3600</v>
      </c>
      <c r="G74" s="53">
        <f t="shared" si="19"/>
        <v>2019</v>
      </c>
      <c r="H74" s="53">
        <f t="shared" si="19"/>
        <v>1541</v>
      </c>
      <c r="I74" s="53">
        <f t="shared" si="19"/>
        <v>40</v>
      </c>
      <c r="J74" s="53">
        <f t="shared" si="19"/>
        <v>576</v>
      </c>
      <c r="K74" s="53">
        <f t="shared" si="19"/>
        <v>828</v>
      </c>
      <c r="L74" s="53">
        <f t="shared" si="19"/>
        <v>576</v>
      </c>
      <c r="M74" s="53">
        <f t="shared" si="19"/>
        <v>792</v>
      </c>
      <c r="N74" s="53">
        <f t="shared" si="19"/>
        <v>504</v>
      </c>
      <c r="O74" s="53">
        <f t="shared" si="19"/>
        <v>324</v>
      </c>
    </row>
    <row r="75" spans="1:15" ht="23.25" customHeight="1" x14ac:dyDescent="0.25">
      <c r="A75" s="30" t="s">
        <v>135</v>
      </c>
      <c r="B75" s="62" t="s">
        <v>136</v>
      </c>
      <c r="C75" s="55"/>
      <c r="D75" s="53"/>
      <c r="E75" s="53"/>
      <c r="F75" s="37"/>
      <c r="G75" s="37"/>
      <c r="H75" s="37"/>
      <c r="I75" s="37"/>
      <c r="J75" s="37"/>
      <c r="K75" s="37"/>
      <c r="L75" s="37"/>
      <c r="M75" s="63"/>
      <c r="N75" s="36"/>
      <c r="O75" s="38">
        <v>4</v>
      </c>
    </row>
    <row r="76" spans="1:15" ht="21.75" customHeight="1" x14ac:dyDescent="0.25">
      <c r="A76" s="30" t="s">
        <v>137</v>
      </c>
      <c r="B76" s="64" t="s">
        <v>138</v>
      </c>
      <c r="C76" s="55"/>
      <c r="D76" s="53"/>
      <c r="E76" s="53"/>
      <c r="F76" s="37"/>
      <c r="G76" s="37"/>
      <c r="H76" s="37"/>
      <c r="I76" s="37"/>
      <c r="J76" s="37"/>
      <c r="K76" s="37"/>
      <c r="L76" s="37"/>
      <c r="M76" s="17"/>
      <c r="N76" s="36"/>
      <c r="O76" s="38">
        <v>6</v>
      </c>
    </row>
    <row r="77" spans="1:15" ht="12.75" customHeight="1" x14ac:dyDescent="0.25">
      <c r="A77" s="65" t="s">
        <v>184</v>
      </c>
      <c r="B77" s="66"/>
      <c r="C77" s="66"/>
      <c r="D77" s="66"/>
      <c r="E77" s="67"/>
      <c r="F77" s="112" t="s">
        <v>139</v>
      </c>
      <c r="G77" s="115" t="s">
        <v>140</v>
      </c>
      <c r="H77" s="116"/>
      <c r="I77" s="117"/>
      <c r="J77" s="121">
        <v>9</v>
      </c>
      <c r="K77" s="121">
        <v>11</v>
      </c>
      <c r="L77" s="121">
        <v>12</v>
      </c>
      <c r="M77" s="121">
        <v>14</v>
      </c>
      <c r="N77" s="121">
        <v>11</v>
      </c>
      <c r="O77" s="130">
        <v>9</v>
      </c>
    </row>
    <row r="78" spans="1:15" ht="12.75" customHeight="1" x14ac:dyDescent="0.25">
      <c r="A78" s="68" t="s">
        <v>141</v>
      </c>
      <c r="B78" s="69"/>
      <c r="C78" s="69"/>
      <c r="D78" s="69"/>
      <c r="E78" s="70"/>
      <c r="F78" s="113"/>
      <c r="G78" s="118"/>
      <c r="H78" s="119"/>
      <c r="I78" s="120"/>
      <c r="J78" s="122"/>
      <c r="K78" s="122"/>
      <c r="L78" s="122"/>
      <c r="M78" s="122"/>
      <c r="N78" s="122"/>
      <c r="O78" s="131"/>
    </row>
    <row r="79" spans="1:15" ht="12.75" customHeight="1" x14ac:dyDescent="0.25">
      <c r="A79" s="68" t="s">
        <v>142</v>
      </c>
      <c r="B79" s="69"/>
      <c r="C79" s="69"/>
      <c r="D79" s="69"/>
      <c r="E79" s="70"/>
      <c r="F79" s="113"/>
      <c r="G79" s="115" t="s">
        <v>143</v>
      </c>
      <c r="H79" s="116"/>
      <c r="I79" s="116"/>
      <c r="J79" s="129">
        <v>0</v>
      </c>
      <c r="K79" s="129">
        <v>0</v>
      </c>
      <c r="L79" s="129">
        <v>0</v>
      </c>
      <c r="M79" s="129">
        <v>36</v>
      </c>
      <c r="N79" s="132">
        <v>36</v>
      </c>
      <c r="O79" s="134">
        <v>54</v>
      </c>
    </row>
    <row r="80" spans="1:15" x14ac:dyDescent="0.25">
      <c r="A80" s="68" t="s">
        <v>144</v>
      </c>
      <c r="B80" s="63"/>
      <c r="C80" s="63"/>
      <c r="D80" s="63"/>
      <c r="E80" s="71"/>
      <c r="F80" s="113"/>
      <c r="G80" s="118"/>
      <c r="H80" s="119"/>
      <c r="I80" s="119"/>
      <c r="J80" s="129"/>
      <c r="K80" s="129"/>
      <c r="L80" s="129"/>
      <c r="M80" s="129"/>
      <c r="N80" s="133"/>
      <c r="O80" s="135"/>
    </row>
    <row r="81" spans="1:15" ht="14.25" customHeight="1" x14ac:dyDescent="0.25">
      <c r="A81" s="72"/>
      <c r="B81" s="69"/>
      <c r="C81" s="69"/>
      <c r="D81" s="69"/>
      <c r="E81" s="70"/>
      <c r="F81" s="113"/>
      <c r="G81" s="123" t="s">
        <v>145</v>
      </c>
      <c r="H81" s="124"/>
      <c r="I81" s="124"/>
      <c r="J81" s="129">
        <v>0</v>
      </c>
      <c r="K81" s="129">
        <v>0</v>
      </c>
      <c r="L81" s="129">
        <v>0</v>
      </c>
      <c r="M81" s="129">
        <v>0</v>
      </c>
      <c r="N81" s="132">
        <v>54</v>
      </c>
      <c r="O81" s="134" t="s">
        <v>146</v>
      </c>
    </row>
    <row r="82" spans="1:15" ht="12.75" customHeight="1" x14ac:dyDescent="0.25">
      <c r="A82" s="68" t="s">
        <v>147</v>
      </c>
      <c r="B82" s="69"/>
      <c r="C82" s="69"/>
      <c r="D82" s="69"/>
      <c r="E82" s="70"/>
      <c r="F82" s="113"/>
      <c r="G82" s="125"/>
      <c r="H82" s="126"/>
      <c r="I82" s="126"/>
      <c r="J82" s="129"/>
      <c r="K82" s="129"/>
      <c r="L82" s="129"/>
      <c r="M82" s="129"/>
      <c r="N82" s="136"/>
      <c r="O82" s="137"/>
    </row>
    <row r="83" spans="1:15" x14ac:dyDescent="0.25">
      <c r="A83" s="72"/>
      <c r="B83" s="69"/>
      <c r="C83" s="69"/>
      <c r="D83" s="69"/>
      <c r="E83" s="70"/>
      <c r="F83" s="113"/>
      <c r="G83" s="127"/>
      <c r="H83" s="128"/>
      <c r="I83" s="128"/>
      <c r="J83" s="129"/>
      <c r="K83" s="129"/>
      <c r="L83" s="129"/>
      <c r="M83" s="129"/>
      <c r="N83" s="133"/>
      <c r="O83" s="135"/>
    </row>
    <row r="84" spans="1:15" x14ac:dyDescent="0.25">
      <c r="A84" s="68" t="s">
        <v>148</v>
      </c>
      <c r="B84" s="73"/>
      <c r="C84" s="73"/>
      <c r="D84" s="73"/>
      <c r="E84" s="74"/>
      <c r="F84" s="113"/>
      <c r="G84" s="115" t="s">
        <v>149</v>
      </c>
      <c r="H84" s="116"/>
      <c r="I84" s="117"/>
      <c r="J84" s="129">
        <v>2</v>
      </c>
      <c r="K84" s="129">
        <v>4</v>
      </c>
      <c r="L84" s="129">
        <v>4</v>
      </c>
      <c r="M84" s="129">
        <v>4</v>
      </c>
      <c r="N84" s="132">
        <v>7</v>
      </c>
      <c r="O84" s="134">
        <v>4</v>
      </c>
    </row>
    <row r="85" spans="1:15" x14ac:dyDescent="0.25">
      <c r="A85" s="75"/>
      <c r="B85" s="73"/>
      <c r="C85" s="73"/>
      <c r="D85" s="73"/>
      <c r="E85" s="74"/>
      <c r="F85" s="113"/>
      <c r="G85" s="118"/>
      <c r="H85" s="119"/>
      <c r="I85" s="120"/>
      <c r="J85" s="129"/>
      <c r="K85" s="129"/>
      <c r="L85" s="129"/>
      <c r="M85" s="129"/>
      <c r="N85" s="133"/>
      <c r="O85" s="135"/>
    </row>
    <row r="86" spans="1:15" x14ac:dyDescent="0.25">
      <c r="A86" s="72"/>
      <c r="B86" s="63"/>
      <c r="C86" s="63"/>
      <c r="D86" s="63"/>
      <c r="E86" s="71"/>
      <c r="F86" s="113"/>
      <c r="G86" s="115" t="s">
        <v>150</v>
      </c>
      <c r="H86" s="116"/>
      <c r="I86" s="117"/>
      <c r="J86" s="129">
        <v>2</v>
      </c>
      <c r="K86" s="129">
        <v>6</v>
      </c>
      <c r="L86" s="129">
        <v>3</v>
      </c>
      <c r="M86" s="129">
        <v>4</v>
      </c>
      <c r="N86" s="132">
        <v>6</v>
      </c>
      <c r="O86" s="134">
        <v>9</v>
      </c>
    </row>
    <row r="87" spans="1:15" x14ac:dyDescent="0.25">
      <c r="A87" s="72"/>
      <c r="B87" s="76"/>
      <c r="C87" s="76"/>
      <c r="D87" s="76"/>
      <c r="E87" s="77"/>
      <c r="F87" s="113"/>
      <c r="G87" s="118"/>
      <c r="H87" s="119"/>
      <c r="I87" s="120"/>
      <c r="J87" s="129"/>
      <c r="K87" s="129"/>
      <c r="L87" s="129"/>
      <c r="M87" s="129"/>
      <c r="N87" s="133"/>
      <c r="O87" s="135"/>
    </row>
    <row r="88" spans="1:15" x14ac:dyDescent="0.25">
      <c r="A88" s="72"/>
      <c r="B88" s="63"/>
      <c r="C88" s="63"/>
      <c r="D88" s="63"/>
      <c r="E88" s="71"/>
      <c r="F88" s="113"/>
      <c r="G88" s="138" t="s">
        <v>151</v>
      </c>
      <c r="H88" s="138"/>
      <c r="I88" s="138"/>
      <c r="J88" s="129">
        <v>1</v>
      </c>
      <c r="K88" s="129">
        <v>1</v>
      </c>
      <c r="L88" s="129">
        <v>3</v>
      </c>
      <c r="M88" s="129">
        <v>2</v>
      </c>
      <c r="N88" s="132">
        <v>1</v>
      </c>
      <c r="O88" s="134">
        <v>1</v>
      </c>
    </row>
    <row r="89" spans="1:15" ht="16.5" thickBot="1" x14ac:dyDescent="0.3">
      <c r="A89" s="78"/>
      <c r="B89" s="79"/>
      <c r="C89" s="79"/>
      <c r="D89" s="79"/>
      <c r="E89" s="80"/>
      <c r="F89" s="114"/>
      <c r="G89" s="139"/>
      <c r="H89" s="139"/>
      <c r="I89" s="139"/>
      <c r="J89" s="140"/>
      <c r="K89" s="140"/>
      <c r="L89" s="140"/>
      <c r="M89" s="140"/>
      <c r="N89" s="141"/>
      <c r="O89" s="142"/>
    </row>
    <row r="91" spans="1:15" x14ac:dyDescent="0.25">
      <c r="D91" s="81"/>
      <c r="F91" s="81"/>
      <c r="J91" s="81"/>
      <c r="K91" s="81"/>
      <c r="L91" s="81"/>
      <c r="M91" s="81"/>
      <c r="N91" s="81"/>
      <c r="O91" s="81"/>
    </row>
    <row r="93" spans="1:15" x14ac:dyDescent="0.25">
      <c r="D93" s="81"/>
    </row>
  </sheetData>
  <mergeCells count="69">
    <mergeCell ref="O86:O87"/>
    <mergeCell ref="G88:I89"/>
    <mergeCell ref="J88:J89"/>
    <mergeCell ref="K88:K89"/>
    <mergeCell ref="L88:L89"/>
    <mergeCell ref="M88:M89"/>
    <mergeCell ref="N88:N89"/>
    <mergeCell ref="O88:O89"/>
    <mergeCell ref="G86:I87"/>
    <mergeCell ref="J86:J87"/>
    <mergeCell ref="K86:K87"/>
    <mergeCell ref="L86:L87"/>
    <mergeCell ref="M86:M87"/>
    <mergeCell ref="N86:N87"/>
    <mergeCell ref="M81:M83"/>
    <mergeCell ref="N81:N83"/>
    <mergeCell ref="O81:O83"/>
    <mergeCell ref="G84:I85"/>
    <mergeCell ref="J84:J85"/>
    <mergeCell ref="K84:K85"/>
    <mergeCell ref="L84:L85"/>
    <mergeCell ref="M84:M85"/>
    <mergeCell ref="N84:N85"/>
    <mergeCell ref="O84:O85"/>
    <mergeCell ref="L81:L83"/>
    <mergeCell ref="M77:M78"/>
    <mergeCell ref="N77:N78"/>
    <mergeCell ref="O77:O78"/>
    <mergeCell ref="G79:I80"/>
    <mergeCell ref="J79:J80"/>
    <mergeCell ref="K79:K80"/>
    <mergeCell ref="L79:L80"/>
    <mergeCell ref="M79:M80"/>
    <mergeCell ref="N79:N80"/>
    <mergeCell ref="O79:O80"/>
    <mergeCell ref="L77:L78"/>
    <mergeCell ref="A74:B74"/>
    <mergeCell ref="F77:F89"/>
    <mergeCell ref="G77:I78"/>
    <mergeCell ref="J77:J78"/>
    <mergeCell ref="K77:K78"/>
    <mergeCell ref="G81:I83"/>
    <mergeCell ref="J81:J83"/>
    <mergeCell ref="K81:K83"/>
    <mergeCell ref="J5:O5"/>
    <mergeCell ref="D6:D9"/>
    <mergeCell ref="E6:E9"/>
    <mergeCell ref="F6:I6"/>
    <mergeCell ref="J6:K6"/>
    <mergeCell ref="L6:M6"/>
    <mergeCell ref="N6:O6"/>
    <mergeCell ref="F7:F9"/>
    <mergeCell ref="G7:I7"/>
    <mergeCell ref="J7:J8"/>
    <mergeCell ref="K7:K8"/>
    <mergeCell ref="L7:L8"/>
    <mergeCell ref="M7:M8"/>
    <mergeCell ref="N7:N8"/>
    <mergeCell ref="O7:O8"/>
    <mergeCell ref="C2:I2"/>
    <mergeCell ref="C3:E3"/>
    <mergeCell ref="C4:F4"/>
    <mergeCell ref="A5:A9"/>
    <mergeCell ref="B5:B9"/>
    <mergeCell ref="C5:C9"/>
    <mergeCell ref="D5:I5"/>
    <mergeCell ref="G8:G9"/>
    <mergeCell ref="H8:H9"/>
    <mergeCell ref="I8:I9"/>
  </mergeCells>
  <conditionalFormatting sqref="K40:K59 M40:O59 L41:L59">
    <cfRule type="containsText" dxfId="0" priority="1" stopIfTrue="1" operator="containsText" text="ДЗ">
      <formula>NOT(ISERROR(SEARCH("ДЗ",K40)))</formula>
    </cfRule>
  </conditionalFormatting>
  <printOptions horizontalCentered="1"/>
  <pageMargins left="0" right="0" top="0" bottom="0" header="0.51181102362204722" footer="0.51181102362204722"/>
  <pageSetup paperSize="9" scale="5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 и организация соц обеспеч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</dc:creator>
  <cp:lastModifiedBy>1123076</cp:lastModifiedBy>
  <cp:lastPrinted>2018-02-12T05:53:10Z</cp:lastPrinted>
  <dcterms:created xsi:type="dcterms:W3CDTF">2016-09-19T02:06:40Z</dcterms:created>
  <dcterms:modified xsi:type="dcterms:W3CDTF">2018-02-18T08:46:09Z</dcterms:modified>
</cp:coreProperties>
</file>